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leoniedeboer/Downloads/"/>
    </mc:Choice>
  </mc:AlternateContent>
  <xr:revisionPtr revIDLastSave="0" documentId="13_ncr:1_{9AFDBECA-8966-5442-9EFA-7FD658011AF1}" xr6:coauthVersionLast="47" xr6:coauthVersionMax="47" xr10:uidLastSave="{00000000-0000-0000-0000-000000000000}"/>
  <bookViews>
    <workbookView xWindow="0" yWindow="500" windowWidth="28800" windowHeight="15680" xr2:uid="{6AA14304-010C-9645-B31D-E475D10C2089}"/>
  </bookViews>
  <sheets>
    <sheet name="Rekenhulp Portfolio"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E16" i="1"/>
  <c r="E11" i="1"/>
  <c r="C100" i="1" l="1"/>
  <c r="K87" i="1"/>
  <c r="E86" i="1"/>
  <c r="E85" i="1"/>
  <c r="E63" i="1"/>
  <c r="E62" i="1"/>
  <c r="E40" i="1"/>
  <c r="E38" i="1"/>
  <c r="K79" i="1" l="1"/>
  <c r="K86" i="1"/>
  <c r="E80" i="1" l="1"/>
  <c r="E79" i="1"/>
  <c r="K70" i="1"/>
  <c r="E23" i="1"/>
  <c r="E57" i="1"/>
  <c r="E56" i="1"/>
  <c r="E33" i="1"/>
  <c r="E32" i="1"/>
  <c r="E15" i="1"/>
  <c r="E41" i="1" l="1"/>
  <c r="E42" i="1" s="1"/>
  <c r="E34" i="1"/>
  <c r="E35" i="1" s="1"/>
  <c r="K80" i="1"/>
  <c r="K81" i="1" s="1"/>
  <c r="K88" i="1"/>
  <c r="E47" i="1"/>
  <c r="C53" i="1" s="1"/>
  <c r="E64" i="1" l="1"/>
  <c r="E65" i="1" s="1"/>
  <c r="E58" i="1"/>
  <c r="E59" i="1" s="1"/>
  <c r="K89" i="1"/>
  <c r="K90" i="1"/>
  <c r="E70" i="1"/>
  <c r="K82" i="1"/>
  <c r="I100" i="1" s="1"/>
  <c r="I99" i="1"/>
  <c r="C76" i="1" l="1"/>
  <c r="E81" i="1" l="1"/>
  <c r="E82" i="1" s="1"/>
  <c r="C99" i="1" s="1"/>
  <c r="E87" i="1"/>
  <c r="E88" i="1" s="1"/>
</calcChain>
</file>

<file path=xl/sharedStrings.xml><?xml version="1.0" encoding="utf-8"?>
<sst xmlns="http://schemas.openxmlformats.org/spreadsheetml/2006/main" count="124" uniqueCount="63">
  <si>
    <t xml:space="preserve">Aantal assessments: </t>
  </si>
  <si>
    <t>Uit hoeveel assessments bestaat het portfolio?</t>
  </si>
  <si>
    <t>OF</t>
  </si>
  <si>
    <t>(als de score op één van de delen minstens 10% stijgt moet deze worden opgegeven)</t>
  </si>
  <si>
    <t>Bezocht door Assessor:</t>
  </si>
  <si>
    <t>Steekproef over rest:</t>
  </si>
  <si>
    <t>Locatiebezoeken hercertificering - Jaarlijkse aanpak ("jaar 2")</t>
  </si>
  <si>
    <t xml:space="preserve">totaal aantal assessments </t>
  </si>
  <si>
    <t>totaal aantal assessments</t>
  </si>
  <si>
    <t>Locatiebezoeken hercertificering - Basis aanpak ("jaar 4")</t>
  </si>
  <si>
    <t>Locatiebezoeken initiële audit - Basis én Jaarlijkse aanpak ("jaar 1")</t>
  </si>
  <si>
    <t>Locatiebezoeken hercertificering - Jaarlijkse aanpak ("jaar 3")</t>
  </si>
  <si>
    <t>Locatiebezoeken hercertificering - Jaarlijkse aanpak ("jaar 4")</t>
  </si>
  <si>
    <t>Na 4 jaar:</t>
  </si>
  <si>
    <t>Indien alles door Assessor:</t>
  </si>
  <si>
    <t>Bezoeken Assessor:</t>
  </si>
  <si>
    <t>Bezoeken assessor:</t>
  </si>
  <si>
    <t>Desk-based:</t>
  </si>
  <si>
    <t>Deskbased:</t>
  </si>
  <si>
    <t>Alles wordt door Assessor bezocht:</t>
  </si>
  <si>
    <t>Desk-Based door Assessor:</t>
  </si>
  <si>
    <t>Expert bezoekt nieuwe Assets:</t>
  </si>
  <si>
    <t xml:space="preserve">Expert bezoekt: </t>
  </si>
  <si>
    <t>Assessor bezoekt:</t>
  </si>
  <si>
    <t>Alles bezocht door Assessor:</t>
  </si>
  <si>
    <t>Nieuwe assets door Expert, Assessor steekproef</t>
  </si>
  <si>
    <t>Assessor steekproef over nieuwe</t>
  </si>
  <si>
    <t>Assessor steekproef over bestaande</t>
  </si>
  <si>
    <t>Assessor bezoekt alle Assets:</t>
  </si>
  <si>
    <t xml:space="preserve">Alle assets </t>
  </si>
  <si>
    <r>
      <t xml:space="preserve">Assessor bezoekt alle </t>
    </r>
    <r>
      <rPr>
        <b/>
        <sz val="9"/>
        <color theme="1"/>
        <rFont val="Calibri"/>
        <family val="2"/>
        <scheme val="minor"/>
      </rPr>
      <t>nieuw toegevoegde</t>
    </r>
    <r>
      <rPr>
        <i/>
        <sz val="9"/>
        <color theme="1"/>
        <rFont val="Calibri"/>
        <family val="2"/>
        <scheme val="minor"/>
      </rPr>
      <t xml:space="preserve"> assets </t>
    </r>
  </si>
  <si>
    <r>
      <t xml:space="preserve">Assessor bezoekt alle assets die </t>
    </r>
    <r>
      <rPr>
        <b/>
        <sz val="9"/>
        <color theme="1"/>
        <rFont val="Calibri"/>
        <family val="2"/>
        <scheme val="minor"/>
      </rPr>
      <t>&gt;10% gewijzigd</t>
    </r>
    <r>
      <rPr>
        <i/>
        <sz val="9"/>
        <color theme="1"/>
        <rFont val="Calibri"/>
        <family val="2"/>
        <scheme val="minor"/>
      </rPr>
      <t xml:space="preserve"> zijn. </t>
    </r>
  </si>
  <si>
    <r>
      <t xml:space="preserve">Expert bezoekt alle </t>
    </r>
    <r>
      <rPr>
        <b/>
        <sz val="9"/>
        <color theme="1"/>
        <rFont val="Calibri"/>
        <family val="2"/>
        <scheme val="minor"/>
      </rPr>
      <t>nieuw toegevoegde</t>
    </r>
    <r>
      <rPr>
        <i/>
        <sz val="9"/>
        <color theme="1"/>
        <rFont val="Calibri"/>
        <family val="2"/>
        <scheme val="minor"/>
      </rPr>
      <t xml:space="preserve"> assets </t>
    </r>
  </si>
  <si>
    <r>
      <t xml:space="preserve">Assessor doet een steekproef over </t>
    </r>
    <r>
      <rPr>
        <b/>
        <sz val="9"/>
        <color theme="1"/>
        <rFont val="Calibri"/>
        <family val="2"/>
        <scheme val="minor"/>
      </rPr>
      <t xml:space="preserve">Totaal aantal </t>
    </r>
    <r>
      <rPr>
        <i/>
        <sz val="9"/>
        <color theme="1"/>
        <rFont val="Calibri"/>
        <family val="2"/>
        <scheme val="minor"/>
      </rPr>
      <t xml:space="preserve">assets </t>
    </r>
    <r>
      <rPr>
        <i/>
        <u/>
        <sz val="9"/>
        <color theme="1"/>
        <rFont val="Calibri (Hoofdtekst)"/>
      </rPr>
      <t>minus</t>
    </r>
    <r>
      <rPr>
        <i/>
        <sz val="9"/>
        <color theme="1"/>
        <rFont val="Calibri"/>
        <family val="2"/>
        <scheme val="minor"/>
      </rPr>
      <t xml:space="preserve"> </t>
    </r>
    <r>
      <rPr>
        <b/>
        <sz val="9"/>
        <color theme="1"/>
        <rFont val="Calibri"/>
        <family val="2"/>
        <scheme val="minor"/>
      </rPr>
      <t>nieuwe</t>
    </r>
    <r>
      <rPr>
        <sz val="9"/>
        <color theme="1"/>
        <rFont val="Calibri"/>
        <family val="2"/>
        <scheme val="minor"/>
      </rPr>
      <t xml:space="preserve"> </t>
    </r>
    <r>
      <rPr>
        <i/>
        <sz val="9"/>
        <color theme="1"/>
        <rFont val="Calibri"/>
        <family val="2"/>
        <scheme val="minor"/>
      </rPr>
      <t xml:space="preserve">assets. </t>
    </r>
  </si>
  <si>
    <t>Totaal aantal bezoeken door Assessor</t>
  </si>
  <si>
    <r>
      <t xml:space="preserve">De Assessor doet een </t>
    </r>
    <r>
      <rPr>
        <i/>
        <u/>
        <sz val="9"/>
        <color theme="1"/>
        <rFont val="Calibri (Hoofdtekst)"/>
      </rPr>
      <t>steekproef</t>
    </r>
    <r>
      <rPr>
        <i/>
        <sz val="9"/>
        <color theme="1"/>
        <rFont val="Calibri"/>
        <family val="2"/>
        <scheme val="minor"/>
      </rPr>
      <t xml:space="preserve"> over de </t>
    </r>
    <r>
      <rPr>
        <b/>
        <sz val="9"/>
        <color theme="1"/>
        <rFont val="Calibri"/>
        <family val="2"/>
        <scheme val="minor"/>
      </rPr>
      <t>nieuw toegevoegde</t>
    </r>
    <r>
      <rPr>
        <i/>
        <sz val="9"/>
        <color theme="1"/>
        <rFont val="Calibri"/>
        <family val="2"/>
        <scheme val="minor"/>
      </rPr>
      <t xml:space="preserve"> assets. </t>
    </r>
  </si>
  <si>
    <r>
      <t xml:space="preserve">De Assessor doet een </t>
    </r>
    <r>
      <rPr>
        <i/>
        <u/>
        <sz val="9"/>
        <color theme="1"/>
        <rFont val="Calibri (Hoofdtekst)"/>
      </rPr>
      <t>steekproef</t>
    </r>
    <r>
      <rPr>
        <i/>
        <sz val="9"/>
        <color theme="1"/>
        <rFont val="Calibri"/>
        <family val="2"/>
        <scheme val="minor"/>
      </rPr>
      <t xml:space="preserve"> over de </t>
    </r>
    <r>
      <rPr>
        <b/>
        <sz val="9"/>
        <color theme="1"/>
        <rFont val="Calibri"/>
        <family val="2"/>
        <scheme val="minor"/>
      </rPr>
      <t>bestaande</t>
    </r>
    <r>
      <rPr>
        <i/>
        <sz val="9"/>
        <color theme="1"/>
        <rFont val="Calibri"/>
        <family val="2"/>
        <scheme val="minor"/>
      </rPr>
      <t xml:space="preserve"> assets. </t>
    </r>
  </si>
  <si>
    <t xml:space="preserve">De assessor doet een Desk-Based audit van alle niet door hem bezochte assets </t>
  </si>
  <si>
    <t xml:space="preserve">Een portfolio bestaat uit meerdere gebouwen. Binnen BREEAM-NL In-Use Utiliteit is elk gebouw(deel) één assessment. Als je BREEAM-NL In-Use Woningen gebruikt kan het zo zijn dat meerdere woongebouwen onder één assessment gevat kunnen worden. Welke regels hiervoor gelden vind je in de beoordelingsrichtlijn. 
</t>
  </si>
  <si>
    <t xml:space="preserve">Steekproef op basis van de wortel met min. 10% over alle assets </t>
  </si>
  <si>
    <t xml:space="preserve">Let op dat voor de gehele audit de Assessor altijd alle beoogde credits valideert (ook van de niet bezochte assets). </t>
  </si>
  <si>
    <t>(als de score op één van de delen minstens 10% stijgt moet deze worden bezocht)</t>
  </si>
  <si>
    <t>Als je gebruikt maakt van de jaarlijkse aanpak moeten alle nieuw toegevoegde gebouwen/assessments bezocht worden door de Assessor of Expert. Daarnaast moeten de objecten die significant gewijzigd zijn bezocht worden en vindt over het restant een steekproef plaats cf. de tabellen hiernaast.</t>
  </si>
  <si>
    <t>Significant gewijzigde assessments (bezoek door Assessor):</t>
  </si>
  <si>
    <t>Nieuwe assessments:</t>
  </si>
  <si>
    <t xml:space="preserve">Bij de Basis-aanpak worden nieuwe Assets altijd bezocht, of door de Assessor of door de Expert. Als de Assessor de nieuwe Assets bezoekt, vinden er nog locatiebezoeken plaats over de rest met een steekproef (wortel en min. 10%). 
Als de Expert de nieuwe Assets bezoekt, doet de Assessor een steekproef over de nieuwe assets en een steekproef over de bestaande assets. 
De Assets die de Assessor niet bezoekt worden beoordeeld op basis van een desk based audit.
</t>
  </si>
  <si>
    <t>TOTAAL AANTAL BEZOEKEN DOOR ASSESSOR</t>
  </si>
  <si>
    <r>
      <t xml:space="preserve">Nieuwe assessments (bezoeken door </t>
    </r>
    <r>
      <rPr>
        <b/>
        <sz val="12"/>
        <color theme="1"/>
        <rFont val="Calibri"/>
        <family val="2"/>
        <scheme val="minor"/>
      </rPr>
      <t>Expert</t>
    </r>
    <r>
      <rPr>
        <sz val="12"/>
        <color theme="1"/>
        <rFont val="Calibri"/>
        <family val="2"/>
        <scheme val="minor"/>
      </rPr>
      <t>)</t>
    </r>
  </si>
  <si>
    <t>Versie: maart 2021</t>
  </si>
  <si>
    <t xml:space="preserve">    (minimaal 6)</t>
  </si>
  <si>
    <t>De locatiebezoeken voor de intiële audit kunnen op twee manieren vorm worden gegeven. ÓF de Assessor bezoekt alle assets, ÓF een erkend BREEAM-NL In-Use Expert bezoekt alle assets én de Assessor bezoekt de assets steekproefsgewijs.</t>
  </si>
  <si>
    <t>(deze assessments worden beoordeeld door de assessor op basis van een desk-based audit)</t>
  </si>
  <si>
    <t>Aantal nieuwe assessments in het portfolio:</t>
  </si>
  <si>
    <t>Aantal assessments met &gt;10% wijziging:</t>
  </si>
  <si>
    <t>Aantal assessments met &lt;10% wijziging:</t>
  </si>
  <si>
    <t>Niet gewijzigde assessments</t>
  </si>
  <si>
    <t>(bezoek o.b.v. steekproef)</t>
  </si>
  <si>
    <t>Steekproef over niet gewijzigde assessments:</t>
  </si>
  <si>
    <t xml:space="preserve">Assessor doet een steekproef over niet gewijzigde Assets </t>
  </si>
  <si>
    <r>
      <t xml:space="preserve">Steekproef door </t>
    </r>
    <r>
      <rPr>
        <b/>
        <sz val="12"/>
        <color theme="1"/>
        <rFont val="Calibri"/>
        <family val="2"/>
        <scheme val="minor"/>
      </rPr>
      <t>Assessor</t>
    </r>
    <r>
      <rPr>
        <sz val="12"/>
        <color theme="1"/>
        <rFont val="Calibri"/>
        <family val="2"/>
        <scheme val="minor"/>
      </rPr>
      <t xml:space="preserve"> over nieuwe assets</t>
    </r>
  </si>
  <si>
    <r>
      <t xml:space="preserve">Significant gewijzigde assessments (bezoek door </t>
    </r>
    <r>
      <rPr>
        <b/>
        <sz val="12"/>
        <color theme="1"/>
        <rFont val="Calibri"/>
        <family val="2"/>
        <scheme val="minor"/>
      </rPr>
      <t>Assessor</t>
    </r>
    <r>
      <rPr>
        <sz val="12"/>
        <color theme="1"/>
        <rFont val="Calibri"/>
        <family val="2"/>
        <scheme val="minor"/>
      </rPr>
      <t>):</t>
    </r>
  </si>
  <si>
    <r>
      <t xml:space="preserve">Nieuwe assessments (bezoek door </t>
    </r>
    <r>
      <rPr>
        <b/>
        <sz val="12"/>
        <color theme="1"/>
        <rFont val="Calibri"/>
        <family val="2"/>
        <scheme val="minor"/>
      </rPr>
      <t>Expert</t>
    </r>
    <r>
      <rPr>
        <sz val="12"/>
        <color theme="1"/>
        <rFont val="Calibri"/>
        <family val="2"/>
        <scheme val="minor"/>
      </rPr>
      <t>)</t>
    </r>
  </si>
  <si>
    <r>
      <t xml:space="preserve">Nieuwe assessments (bezoek door </t>
    </r>
    <r>
      <rPr>
        <b/>
        <sz val="12"/>
        <color theme="1"/>
        <rFont val="Calibri"/>
        <family val="2"/>
        <scheme val="minor"/>
      </rPr>
      <t>Assessor</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</si>
</sst>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5"/>
      <color theme="3"/>
      <name val="Calibri"/>
      <family val="2"/>
      <scheme val="minor"/>
    </font>
    <font>
      <b/>
      <sz val="12"/>
      <color theme="1"/>
      <name val="Calibri"/>
      <family val="2"/>
      <scheme val="minor"/>
    </font>
    <font>
      <b/>
      <sz val="15"/>
      <color theme="1"/>
      <name val="Calibri"/>
      <family val="2"/>
      <scheme val="minor"/>
    </font>
    <font>
      <b/>
      <u/>
      <sz val="12"/>
      <color theme="1"/>
      <name val="Calibri"/>
      <family val="2"/>
      <scheme val="minor"/>
    </font>
    <font>
      <sz val="10"/>
      <color theme="1"/>
      <name val="Calibri"/>
      <family val="2"/>
      <scheme val="minor"/>
    </font>
    <font>
      <i/>
      <sz val="9"/>
      <color theme="1"/>
      <name val="Calibri"/>
      <family val="2"/>
      <scheme val="minor"/>
    </font>
    <font>
      <b/>
      <sz val="15"/>
      <name val="Calibri"/>
      <family val="2"/>
      <scheme val="minor"/>
    </font>
    <font>
      <sz val="12"/>
      <name val="Calibri"/>
      <family val="2"/>
      <scheme val="minor"/>
    </font>
    <font>
      <b/>
      <u/>
      <sz val="12"/>
      <name val="Calibri"/>
      <family val="2"/>
      <scheme val="minor"/>
    </font>
    <font>
      <b/>
      <sz val="12"/>
      <name val="Calibri"/>
      <family val="2"/>
      <scheme val="minor"/>
    </font>
    <font>
      <i/>
      <u/>
      <sz val="12"/>
      <name val="Calibri"/>
      <family val="2"/>
      <scheme val="minor"/>
    </font>
    <font>
      <i/>
      <u/>
      <sz val="9"/>
      <color theme="1"/>
      <name val="Calibri (Hoofdtekst)"/>
    </font>
    <font>
      <sz val="9"/>
      <color theme="1"/>
      <name val="Calibri"/>
      <family val="2"/>
      <scheme val="minor"/>
    </font>
    <font>
      <b/>
      <sz val="9"/>
      <color theme="1"/>
      <name val="Calibri"/>
      <family val="2"/>
      <scheme val="minor"/>
    </font>
    <font>
      <b/>
      <i/>
      <sz val="12"/>
      <color theme="0"/>
      <name val="Calibri"/>
      <family val="2"/>
      <scheme val="minor"/>
    </font>
    <font>
      <b/>
      <u/>
      <sz val="12"/>
      <color theme="0"/>
      <name val="Calibri"/>
      <family val="2"/>
      <scheme val="minor"/>
    </font>
    <font>
      <i/>
      <sz val="8"/>
      <color theme="1"/>
      <name val="Calibri"/>
      <family val="2"/>
      <scheme val="minor"/>
    </font>
    <font>
      <b/>
      <i/>
      <u/>
      <sz val="12"/>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7" tint="0.79998168889431442"/>
        <bgColor indexed="64"/>
      </patternFill>
    </fill>
  </fills>
  <borders count="15">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ck">
        <color theme="4"/>
      </bottom>
      <diagonal/>
    </border>
    <border>
      <left/>
      <right/>
      <top style="medium">
        <color indexed="64"/>
      </top>
      <bottom style="thick">
        <color theme="4"/>
      </bottom>
      <diagonal/>
    </border>
    <border>
      <left/>
      <right style="medium">
        <color indexed="64"/>
      </right>
      <top style="medium">
        <color indexed="64"/>
      </top>
      <bottom style="thick">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1" applyNumberFormat="0" applyFill="0" applyAlignment="0" applyProtection="0"/>
  </cellStyleXfs>
  <cellXfs count="92">
    <xf numFmtId="0" fontId="0" fillId="0" borderId="0" xfId="0"/>
    <xf numFmtId="0" fontId="0" fillId="0" borderId="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5" fillId="0" borderId="0" xfId="0" applyFont="1"/>
    <xf numFmtId="0" fontId="0" fillId="0" borderId="6" xfId="0" applyBorder="1" applyAlignment="1">
      <alignment horizontal="left" vertical="center"/>
    </xf>
    <xf numFmtId="49" fontId="0" fillId="0" borderId="0" xfId="0" applyNumberFormat="1" applyAlignment="1">
      <alignment vertical="top" wrapText="1"/>
    </xf>
    <xf numFmtId="0" fontId="4" fillId="0" borderId="0" xfId="0" applyFont="1"/>
    <xf numFmtId="49" fontId="0" fillId="0" borderId="7" xfId="0" applyNumberFormat="1" applyBorder="1" applyAlignment="1">
      <alignment vertical="top" wrapText="1"/>
    </xf>
    <xf numFmtId="49" fontId="6" fillId="0" borderId="0" xfId="0" applyNumberFormat="1" applyFont="1" applyAlignment="1">
      <alignment vertical="center" wrapText="1"/>
    </xf>
    <xf numFmtId="0" fontId="6" fillId="0" borderId="7" xfId="0" applyFont="1" applyBorder="1" applyAlignment="1">
      <alignment vertical="center"/>
    </xf>
    <xf numFmtId="49" fontId="0" fillId="0" borderId="8" xfId="0" applyNumberFormat="1" applyBorder="1" applyAlignment="1">
      <alignment vertical="top" wrapText="1"/>
    </xf>
    <xf numFmtId="0" fontId="8" fillId="0" borderId="0" xfId="0" applyFont="1"/>
    <xf numFmtId="0" fontId="9" fillId="0" borderId="0" xfId="0" applyFont="1"/>
    <xf numFmtId="0" fontId="10" fillId="0" borderId="0" xfId="0" applyFont="1"/>
    <xf numFmtId="0" fontId="11" fillId="0" borderId="0" xfId="0" applyFont="1"/>
    <xf numFmtId="0" fontId="8" fillId="0" borderId="0" xfId="0" applyFont="1" applyAlignment="1">
      <alignment vertical="top" wrapText="1"/>
    </xf>
    <xf numFmtId="0" fontId="8" fillId="0" borderId="0" xfId="0" applyFont="1" applyAlignment="1">
      <alignment wrapText="1"/>
    </xf>
    <xf numFmtId="0" fontId="7" fillId="0" borderId="0" xfId="1" applyFont="1" applyFill="1" applyBorder="1" applyAlignment="1"/>
    <xf numFmtId="0" fontId="0" fillId="0" borderId="0" xfId="0" applyAlignment="1">
      <alignment horizontal="right"/>
    </xf>
    <xf numFmtId="1" fontId="0" fillId="0" borderId="0" xfId="0" applyNumberFormat="1"/>
    <xf numFmtId="49" fontId="0" fillId="0" borderId="6" xfId="0" applyNumberFormat="1" applyBorder="1" applyAlignment="1">
      <alignment vertical="top" wrapText="1"/>
    </xf>
    <xf numFmtId="49" fontId="0" fillId="0" borderId="6" xfId="0" applyNumberFormat="1" applyBorder="1" applyAlignment="1">
      <alignment horizontal="left" vertical="top" wrapText="1"/>
    </xf>
    <xf numFmtId="0" fontId="0" fillId="0" borderId="0" xfId="0" applyAlignment="1">
      <alignment horizontal="left"/>
    </xf>
    <xf numFmtId="49" fontId="0" fillId="0" borderId="0" xfId="0" applyNumberForma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49" fontId="0" fillId="0" borderId="7" xfId="0" applyNumberFormat="1" applyBorder="1" applyAlignment="1">
      <alignment horizontal="left" vertical="center" wrapText="1"/>
    </xf>
    <xf numFmtId="0" fontId="6" fillId="0" borderId="7" xfId="0" applyFont="1" applyBorder="1" applyAlignment="1">
      <alignment horizontal="left" vertical="center" wrapText="1"/>
    </xf>
    <xf numFmtId="0" fontId="0" fillId="0" borderId="2" xfId="0" applyBorder="1" applyAlignment="1">
      <alignment horizontal="left" vertical="center"/>
    </xf>
    <xf numFmtId="1" fontId="0" fillId="0" borderId="2" xfId="0" applyNumberFormat="1" applyBorder="1" applyAlignment="1">
      <alignment horizontal="right" vertical="center"/>
    </xf>
    <xf numFmtId="0" fontId="0" fillId="0" borderId="2" xfId="0" applyBorder="1" applyAlignment="1">
      <alignment horizontal="right" vertical="center"/>
    </xf>
    <xf numFmtId="0" fontId="6" fillId="0" borderId="0" xfId="0" applyFont="1" applyAlignment="1">
      <alignment horizontal="right" vertical="center"/>
    </xf>
    <xf numFmtId="0" fontId="0" fillId="0" borderId="0" xfId="0" applyAlignment="1">
      <alignment horizontal="right" vertical="center"/>
    </xf>
    <xf numFmtId="2" fontId="0" fillId="0" borderId="0" xfId="0" applyNumberFormat="1" applyAlignment="1">
      <alignment horizontal="right" vertical="center" wrapText="1"/>
    </xf>
    <xf numFmtId="0" fontId="2" fillId="6" borderId="2" xfId="0" applyFont="1" applyFill="1" applyBorder="1"/>
    <xf numFmtId="0" fontId="15" fillId="7" borderId="0" xfId="0" applyFont="1" applyFill="1"/>
    <xf numFmtId="0" fontId="15" fillId="7" borderId="7" xfId="0" applyFont="1" applyFill="1" applyBorder="1"/>
    <xf numFmtId="0" fontId="16" fillId="7" borderId="6" xfId="0" applyFont="1" applyFill="1" applyBorder="1"/>
    <xf numFmtId="0" fontId="2" fillId="9" borderId="2" xfId="0" applyFont="1" applyFill="1" applyBorder="1" applyAlignment="1">
      <alignment horizontal="left" vertical="center"/>
    </xf>
    <xf numFmtId="0" fontId="2" fillId="9" borderId="2" xfId="0" applyFont="1" applyFill="1" applyBorder="1" applyAlignment="1">
      <alignment horizontal="right" vertical="center"/>
    </xf>
    <xf numFmtId="0" fontId="17" fillId="0" borderId="7" xfId="0" applyFont="1" applyBorder="1" applyAlignment="1">
      <alignment horizontal="left" vertical="center"/>
    </xf>
    <xf numFmtId="0" fontId="17" fillId="0" borderId="7" xfId="0" applyFont="1" applyBorder="1" applyAlignment="1">
      <alignment horizontal="left" vertical="center" wrapText="1"/>
    </xf>
    <xf numFmtId="0" fontId="0" fillId="0" borderId="6" xfId="0" applyBorder="1" applyAlignment="1">
      <alignment vertical="top" wrapText="1"/>
    </xf>
    <xf numFmtId="49" fontId="0" fillId="0" borderId="6" xfId="0" applyNumberFormat="1" applyBorder="1" applyAlignment="1">
      <alignment horizontal="left" vertical="center" wrapText="1"/>
    </xf>
    <xf numFmtId="0" fontId="0" fillId="0" borderId="6" xfId="0" applyBorder="1" applyAlignment="1">
      <alignment horizontal="left" vertical="center" wrapText="1"/>
    </xf>
    <xf numFmtId="1" fontId="2" fillId="9" borderId="2" xfId="0" applyNumberFormat="1" applyFont="1" applyFill="1" applyBorder="1" applyAlignment="1">
      <alignment horizontal="right" vertical="center"/>
    </xf>
    <xf numFmtId="0" fontId="0" fillId="4" borderId="2" xfId="0" applyFill="1" applyBorder="1" applyAlignment="1">
      <alignment horizontal="left" vertical="center"/>
    </xf>
    <xf numFmtId="0" fontId="0" fillId="5" borderId="2" xfId="0" applyFill="1" applyBorder="1" applyAlignment="1">
      <alignment horizontal="left" vertical="center"/>
    </xf>
    <xf numFmtId="0" fontId="2" fillId="11" borderId="2" xfId="0" applyFont="1" applyFill="1" applyBorder="1" applyAlignment="1">
      <alignment horizontal="left" vertical="center"/>
    </xf>
    <xf numFmtId="0" fontId="2" fillId="11" borderId="2" xfId="0" applyFont="1" applyFill="1" applyBorder="1" applyAlignment="1">
      <alignment horizontal="right" vertical="center"/>
    </xf>
    <xf numFmtId="1" fontId="2" fillId="11" borderId="2" xfId="0" applyNumberFormat="1" applyFont="1" applyFill="1" applyBorder="1" applyAlignment="1">
      <alignment horizontal="right" vertical="center"/>
    </xf>
    <xf numFmtId="1" fontId="0" fillId="0" borderId="11" xfId="0" applyNumberFormat="1" applyBorder="1"/>
    <xf numFmtId="0" fontId="0" fillId="0" borderId="0" xfId="0" applyAlignment="1">
      <alignment vertical="center"/>
    </xf>
    <xf numFmtId="0" fontId="18" fillId="0" borderId="0" xfId="0" applyFont="1"/>
    <xf numFmtId="0" fontId="8" fillId="0" borderId="0" xfId="0" applyFont="1" applyAlignment="1">
      <alignment horizontal="right"/>
    </xf>
    <xf numFmtId="0" fontId="0" fillId="2" borderId="0" xfId="0" applyFill="1" applyProtection="1">
      <protection locked="0"/>
    </xf>
    <xf numFmtId="0" fontId="0" fillId="12" borderId="0" xfId="0" applyFill="1" applyAlignment="1" applyProtection="1">
      <alignment horizontal="right" vertical="center"/>
      <protection locked="0"/>
    </xf>
    <xf numFmtId="1" fontId="0" fillId="2" borderId="0" xfId="0" applyNumberFormat="1" applyFill="1" applyProtection="1">
      <protection locked="0"/>
    </xf>
    <xf numFmtId="1" fontId="0" fillId="12" borderId="0" xfId="0" applyNumberFormat="1" applyFill="1" applyAlignment="1" applyProtection="1">
      <alignment horizontal="right" vertical="center"/>
      <protection locked="0"/>
    </xf>
    <xf numFmtId="0" fontId="0" fillId="13" borderId="0" xfId="0" applyFill="1" applyAlignment="1" applyProtection="1">
      <alignment horizontal="right" vertical="center"/>
      <protection locked="0"/>
    </xf>
    <xf numFmtId="1" fontId="0" fillId="0" borderId="2" xfId="0" applyNumberFormat="1" applyBorder="1" applyAlignment="1">
      <alignment horizontal="right" vertical="center" wrapText="1"/>
    </xf>
    <xf numFmtId="0" fontId="0" fillId="4" borderId="12" xfId="0" applyFill="1" applyBorder="1" applyAlignment="1">
      <alignment horizontal="left" vertical="center"/>
    </xf>
    <xf numFmtId="1" fontId="0" fillId="0" borderId="12" xfId="0" applyNumberFormat="1" applyBorder="1" applyAlignment="1">
      <alignment horizontal="right" vertical="center" wrapText="1"/>
    </xf>
    <xf numFmtId="0" fontId="0" fillId="8" borderId="13" xfId="0" applyFill="1" applyBorder="1" applyAlignment="1">
      <alignment horizontal="left" vertical="center"/>
    </xf>
    <xf numFmtId="1" fontId="0" fillId="0" borderId="14" xfId="0" applyNumberFormat="1" applyBorder="1" applyAlignment="1">
      <alignment horizontal="right" vertical="center" wrapText="1"/>
    </xf>
    <xf numFmtId="0" fontId="0" fillId="5" borderId="12" xfId="0" applyFill="1" applyBorder="1" applyAlignment="1">
      <alignment horizontal="left" vertical="center"/>
    </xf>
    <xf numFmtId="1" fontId="0" fillId="0" borderId="12" xfId="0" applyNumberFormat="1" applyBorder="1" applyAlignment="1">
      <alignment horizontal="right" vertical="center"/>
    </xf>
    <xf numFmtId="0" fontId="0" fillId="10" borderId="13" xfId="0" applyFill="1" applyBorder="1" applyAlignment="1">
      <alignment horizontal="left" vertical="center"/>
    </xf>
    <xf numFmtId="0" fontId="0" fillId="0" borderId="14" xfId="0" applyBorder="1" applyAlignment="1">
      <alignment horizontal="right" vertical="center"/>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0" fontId="3" fillId="3" borderId="3" xfId="1" applyFont="1" applyFill="1" applyBorder="1" applyAlignment="1">
      <alignment horizontal="left" vertical="center"/>
    </xf>
    <xf numFmtId="0" fontId="3" fillId="3" borderId="4" xfId="1" applyFont="1" applyFill="1" applyBorder="1" applyAlignment="1">
      <alignment horizontal="left" vertical="center"/>
    </xf>
    <xf numFmtId="0" fontId="3" fillId="3" borderId="5" xfId="1" applyFont="1" applyFill="1" applyBorder="1" applyAlignment="1">
      <alignment horizontal="left" vertical="center"/>
    </xf>
    <xf numFmtId="0" fontId="0" fillId="0" borderId="6" xfId="0" applyBorder="1" applyAlignment="1">
      <alignment horizontal="left" wrapText="1"/>
    </xf>
    <xf numFmtId="0" fontId="0" fillId="0" borderId="0" xfId="0" applyAlignment="1">
      <alignment horizontal="left" wrapText="1"/>
    </xf>
    <xf numFmtId="0" fontId="0" fillId="0" borderId="7" xfId="0" applyBorder="1" applyAlignment="1">
      <alignment horizontal="left" wrapText="1"/>
    </xf>
    <xf numFmtId="0" fontId="0" fillId="0" borderId="6" xfId="0" applyBorder="1" applyAlignment="1">
      <alignment horizontal="left" vertical="top" wrapText="1"/>
    </xf>
    <xf numFmtId="0" fontId="3" fillId="4" borderId="3" xfId="1" applyFont="1" applyFill="1" applyBorder="1" applyAlignment="1">
      <alignment horizontal="left" vertical="center"/>
    </xf>
    <xf numFmtId="0" fontId="3" fillId="4" borderId="4" xfId="1" applyFont="1" applyFill="1" applyBorder="1" applyAlignment="1">
      <alignment horizontal="left" vertical="center"/>
    </xf>
    <xf numFmtId="0" fontId="3" fillId="4" borderId="5" xfId="1" applyFont="1" applyFill="1" applyBorder="1" applyAlignment="1">
      <alignment horizontal="left" vertical="center"/>
    </xf>
    <xf numFmtId="49" fontId="0" fillId="0" borderId="6" xfId="0" applyNumberFormat="1" applyBorder="1" applyAlignment="1">
      <alignment horizontal="left" vertical="center" wrapText="1"/>
    </xf>
    <xf numFmtId="0" fontId="3" fillId="5" borderId="3" xfId="1" applyFont="1" applyFill="1" applyBorder="1" applyAlignment="1">
      <alignment horizontal="left" vertical="center"/>
    </xf>
    <xf numFmtId="0" fontId="3" fillId="5" borderId="4" xfId="1" applyFont="1" applyFill="1" applyBorder="1" applyAlignment="1">
      <alignment horizontal="left" vertical="center"/>
    </xf>
    <xf numFmtId="0" fontId="3" fillId="5" borderId="5" xfId="1" applyFont="1" applyFill="1" applyBorder="1" applyAlignment="1">
      <alignment horizontal="left" vertical="center"/>
    </xf>
  </cellXfs>
  <cellStyles count="2">
    <cellStyle name="Kop 1" xfId="1" builtinId="16"/>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114491</xdr:colOff>
      <xdr:row>0</xdr:row>
      <xdr:rowOff>154862</xdr:rowOff>
    </xdr:from>
    <xdr:to>
      <xdr:col>11</xdr:col>
      <xdr:colOff>857249</xdr:colOff>
      <xdr:row>3</xdr:row>
      <xdr:rowOff>184910</xdr:rowOff>
    </xdr:to>
    <xdr:pic>
      <xdr:nvPicPr>
        <xdr:cNvPr id="3" name="Afbeelding 2">
          <a:extLst>
            <a:ext uri="{FF2B5EF4-FFF2-40B4-BE49-F238E27FC236}">
              <a16:creationId xmlns:a16="http://schemas.microsoft.com/office/drawing/2014/main" id="{3EEDE99C-CE5D-F448-820F-283060B52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1408" y="154862"/>
          <a:ext cx="5134841" cy="887298"/>
        </a:xfrm>
        <a:prstGeom prst="rect">
          <a:avLst/>
        </a:prstGeom>
      </xdr:spPr>
    </xdr:pic>
    <xdr:clientData/>
  </xdr:twoCellAnchor>
  <xdr:twoCellAnchor editAs="oneCell">
    <xdr:from>
      <xdr:col>11</xdr:col>
      <xdr:colOff>1082295</xdr:colOff>
      <xdr:row>0</xdr:row>
      <xdr:rowOff>4</xdr:rowOff>
    </xdr:from>
    <xdr:to>
      <xdr:col>12</xdr:col>
      <xdr:colOff>747</xdr:colOff>
      <xdr:row>3</xdr:row>
      <xdr:rowOff>356520</xdr:rowOff>
    </xdr:to>
    <xdr:pic>
      <xdr:nvPicPr>
        <xdr:cNvPr id="5" name="Afbeelding 4">
          <a:extLst>
            <a:ext uri="{FF2B5EF4-FFF2-40B4-BE49-F238E27FC236}">
              <a16:creationId xmlns:a16="http://schemas.microsoft.com/office/drawing/2014/main" id="{560C4679-5569-BF45-B153-7CF1A3AC99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21295" y="4"/>
          <a:ext cx="2326285" cy="1213766"/>
        </a:xfrm>
        <a:prstGeom prst="rect">
          <a:avLst/>
        </a:prstGeom>
      </xdr:spPr>
    </xdr:pic>
    <xdr:clientData/>
  </xdr:twoCellAnchor>
  <xdr:twoCellAnchor>
    <xdr:from>
      <xdr:col>5</xdr:col>
      <xdr:colOff>3555993</xdr:colOff>
      <xdr:row>1</xdr:row>
      <xdr:rowOff>211666</xdr:rowOff>
    </xdr:from>
    <xdr:to>
      <xdr:col>7</xdr:col>
      <xdr:colOff>1248832</xdr:colOff>
      <xdr:row>4</xdr:row>
      <xdr:rowOff>0</xdr:rowOff>
    </xdr:to>
    <xdr:sp macro="" textlink="">
      <xdr:nvSpPr>
        <xdr:cNvPr id="8" name="Pijl links 7">
          <a:extLst>
            <a:ext uri="{FF2B5EF4-FFF2-40B4-BE49-F238E27FC236}">
              <a16:creationId xmlns:a16="http://schemas.microsoft.com/office/drawing/2014/main" id="{B5812A88-77E1-0041-BBAF-AEB26441FB01}"/>
            </a:ext>
          </a:extLst>
        </xdr:cNvPr>
        <xdr:cNvSpPr/>
      </xdr:nvSpPr>
      <xdr:spPr>
        <a:xfrm flipH="1">
          <a:off x="12170826" y="518583"/>
          <a:ext cx="1809756" cy="952500"/>
        </a:xfrm>
        <a:prstGeom prst="rightArrow">
          <a:avLst>
            <a:gd name="adj1" fmla="val 50000"/>
            <a:gd name="adj2" fmla="val 64444"/>
          </a:avLst>
        </a:prstGeom>
        <a:solidFill>
          <a:srgbClr val="92D050"/>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algn="ctr"/>
          <a:r>
            <a:rPr lang="nl-NL" sz="1200" b="1" u="sng"/>
            <a:t>START</a:t>
          </a:r>
        </a:p>
      </xdr:txBody>
    </xdr:sp>
    <xdr:clientData/>
  </xdr:twoCellAnchor>
  <xdr:twoCellAnchor>
    <xdr:from>
      <xdr:col>7</xdr:col>
      <xdr:colOff>2106072</xdr:colOff>
      <xdr:row>6</xdr:row>
      <xdr:rowOff>190500</xdr:rowOff>
    </xdr:from>
    <xdr:to>
      <xdr:col>11</xdr:col>
      <xdr:colOff>3249072</xdr:colOff>
      <xdr:row>24</xdr:row>
      <xdr:rowOff>42333</xdr:rowOff>
    </xdr:to>
    <xdr:sp macro="" textlink="">
      <xdr:nvSpPr>
        <xdr:cNvPr id="10" name="Tekstvak 9">
          <a:extLst>
            <a:ext uri="{FF2B5EF4-FFF2-40B4-BE49-F238E27FC236}">
              <a16:creationId xmlns:a16="http://schemas.microsoft.com/office/drawing/2014/main" id="{12E8F7BC-7FC2-7D42-8F75-61F9ACC06A39}"/>
            </a:ext>
          </a:extLst>
        </xdr:cNvPr>
        <xdr:cNvSpPr txBox="1"/>
      </xdr:nvSpPr>
      <xdr:spPr>
        <a:xfrm>
          <a:off x="14837822" y="1852083"/>
          <a:ext cx="8350250" cy="3693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t>Rekenhulp locatiebezoeken portfolio-aanpak BREEAM-NL In-Use</a:t>
          </a:r>
        </a:p>
        <a:p>
          <a:endParaRPr lang="nl-NL" sz="1600" b="1"/>
        </a:p>
        <a:p>
          <a:r>
            <a:rPr lang="nl-NL" sz="1200" b="0"/>
            <a:t>Dit</a:t>
          </a:r>
          <a:r>
            <a:rPr lang="nl-NL" sz="1200" b="0" baseline="0"/>
            <a:t> document berekent het aantal locatiebezoeken voor de portfolio-aanpak van BREEAM-NL In-Use Utiliteit en BREEAM-NL In-Use Woningen. Het document is bruikbaar voor de 'Basis' en 'Jaarlijkse' aanpak, versie 2.0. De opzet is zodanig dat meerdere hercertificeringen (jaren) bekeken kunnen worden. Scroll omlaag voor de hercertificering 'Basis' (in "jaar 4"). </a:t>
          </a:r>
        </a:p>
        <a:p>
          <a:endParaRPr lang="nl-NL" sz="1200" b="0" baseline="0"/>
        </a:p>
        <a:p>
          <a:r>
            <a:rPr lang="nl-NL" sz="1200" b="0" baseline="0"/>
            <a:t>De gele en orange cellen dienen steeds ingevuld te worden. </a:t>
          </a:r>
        </a:p>
        <a:p>
          <a:endParaRPr lang="nl-NL" sz="1200" b="0" baseline="0"/>
        </a:p>
        <a:p>
          <a:r>
            <a:rPr lang="nl-NL" sz="1200" b="0" baseline="0"/>
            <a:t>- Bij "Start" wordt het aantal assets van het portfolio genoteerd. </a:t>
          </a:r>
        </a:p>
        <a:p>
          <a:r>
            <a:rPr lang="nl-NL" sz="1200" b="0" baseline="0"/>
            <a:t>- Bij de "Hercertificering jaarlijks" dient het aantal nieuwe assessment te worden genoteerd en het aantal assessments met grote wijziging van de score (&gt;10% stijging van de score op één van de delen), het aantal assessments met kleine wijziging van de score (&lt;10% stijging van de score op één van de delen) en de assessments die 0% gewijzigd zijn. </a:t>
          </a:r>
        </a:p>
        <a:p>
          <a:r>
            <a:rPr lang="nl-NL" sz="1200" b="0" baseline="0"/>
            <a:t>- Bij de "Hercertificering basis" dient het aantal nieuwe assessments te worden genoteerd.</a:t>
          </a:r>
        </a:p>
        <a:p>
          <a:endParaRPr lang="nl-NL" sz="1200" b="0" baseline="0"/>
        </a:p>
        <a:p>
          <a:r>
            <a:rPr lang="nl-NL" sz="1200" b="0" baseline="0"/>
            <a:t>De rekenhulp is bedoeld om inzicht te geven in de locatiebezoeken bij de portfolio-aanpak versie 2.0. Aan de uitkomsten kunnen geen rechten worden ontleent. Bij het aangaan van een portfolio-aanpak dient altijd contact te worden opgenomen met DGBC:</a:t>
          </a:r>
        </a:p>
        <a:p>
          <a:r>
            <a:rPr lang="nl-NL" sz="1200" b="0" baseline="0"/>
            <a:t>helpdesk@dgbc.nl </a:t>
          </a:r>
        </a:p>
        <a:p>
          <a:endParaRPr lang="nl-NL" sz="1100" b="0"/>
        </a:p>
      </xdr:txBody>
    </xdr:sp>
    <xdr:clientData/>
  </xdr:twoCellAnchor>
  <xdr:twoCellAnchor>
    <xdr:from>
      <xdr:col>5</xdr:col>
      <xdr:colOff>3555993</xdr:colOff>
      <xdr:row>8</xdr:row>
      <xdr:rowOff>201084</xdr:rowOff>
    </xdr:from>
    <xdr:to>
      <xdr:col>7</xdr:col>
      <xdr:colOff>1227666</xdr:colOff>
      <xdr:row>13</xdr:row>
      <xdr:rowOff>0</xdr:rowOff>
    </xdr:to>
    <xdr:sp macro="" textlink="">
      <xdr:nvSpPr>
        <xdr:cNvPr id="11" name="Pijl links 10">
          <a:extLst>
            <a:ext uri="{FF2B5EF4-FFF2-40B4-BE49-F238E27FC236}">
              <a16:creationId xmlns:a16="http://schemas.microsoft.com/office/drawing/2014/main" id="{508D2EDB-0066-1041-98FF-963BFC5C01C3}"/>
            </a:ext>
          </a:extLst>
        </xdr:cNvPr>
        <xdr:cNvSpPr/>
      </xdr:nvSpPr>
      <xdr:spPr>
        <a:xfrm flipH="1">
          <a:off x="12170826" y="2497667"/>
          <a:ext cx="1788590" cy="952500"/>
        </a:xfrm>
        <a:prstGeom prst="rightArrow">
          <a:avLst>
            <a:gd name="adj1" fmla="val 50000"/>
            <a:gd name="adj2" fmla="val 64444"/>
          </a:avLst>
        </a:prstGeom>
        <a:solidFill>
          <a:srgbClr val="92D050"/>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INITIËLE AUDIT</a:t>
          </a:r>
        </a:p>
      </xdr:txBody>
    </xdr:sp>
    <xdr:clientData/>
  </xdr:twoCellAnchor>
  <xdr:twoCellAnchor>
    <xdr:from>
      <xdr:col>5</xdr:col>
      <xdr:colOff>3555990</xdr:colOff>
      <xdr:row>21</xdr:row>
      <xdr:rowOff>0</xdr:rowOff>
    </xdr:from>
    <xdr:to>
      <xdr:col>7</xdr:col>
      <xdr:colOff>1227667</xdr:colOff>
      <xdr:row>26</xdr:row>
      <xdr:rowOff>169333</xdr:rowOff>
    </xdr:to>
    <xdr:sp macro="" textlink="">
      <xdr:nvSpPr>
        <xdr:cNvPr id="12" name="Pijl links 11">
          <a:extLst>
            <a:ext uri="{FF2B5EF4-FFF2-40B4-BE49-F238E27FC236}">
              <a16:creationId xmlns:a16="http://schemas.microsoft.com/office/drawing/2014/main" id="{CDBEE338-4BF0-FD4E-A6CD-555F50CF34C9}"/>
            </a:ext>
          </a:extLst>
        </xdr:cNvPr>
        <xdr:cNvSpPr/>
      </xdr:nvSpPr>
      <xdr:spPr>
        <a:xfrm flipH="1">
          <a:off x="12170823" y="5217583"/>
          <a:ext cx="1788594" cy="952500"/>
        </a:xfrm>
        <a:prstGeom prst="rightArrow">
          <a:avLst>
            <a:gd name="adj1" fmla="val 50000"/>
            <a:gd name="adj2" fmla="val 64444"/>
          </a:avLst>
        </a:prstGeom>
        <a:solidFill>
          <a:schemeClr val="accent5">
            <a:lumMod val="40000"/>
            <a:lumOff val="60000"/>
          </a:schemeClr>
        </a:solidFill>
        <a:ln>
          <a:solidFill>
            <a:schemeClr val="accent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HERCERTIFICERING J</a:t>
          </a:r>
          <a:r>
            <a:rPr lang="nl-NL" sz="1200" b="1" u="sng" baseline="0">
              <a:solidFill>
                <a:schemeClr val="lt1"/>
              </a:solidFill>
              <a:latin typeface="+mn-lt"/>
              <a:ea typeface="+mn-ea"/>
              <a:cs typeface="+mn-cs"/>
            </a:rPr>
            <a:t>AARLIJKS</a:t>
          </a:r>
          <a:endParaRPr lang="nl-NL" sz="1200" b="1" u="sng">
            <a:solidFill>
              <a:schemeClr val="lt1"/>
            </a:solidFill>
            <a:latin typeface="+mn-lt"/>
            <a:ea typeface="+mn-ea"/>
            <a:cs typeface="+mn-cs"/>
          </a:endParaRPr>
        </a:p>
      </xdr:txBody>
    </xdr:sp>
    <xdr:clientData/>
  </xdr:twoCellAnchor>
  <xdr:twoCellAnchor>
    <xdr:from>
      <xdr:col>6</xdr:col>
      <xdr:colOff>4224</xdr:colOff>
      <xdr:row>45</xdr:row>
      <xdr:rowOff>57149</xdr:rowOff>
    </xdr:from>
    <xdr:to>
      <xdr:col>7</xdr:col>
      <xdr:colOff>1231901</xdr:colOff>
      <xdr:row>50</xdr:row>
      <xdr:rowOff>173566</xdr:rowOff>
    </xdr:to>
    <xdr:sp macro="" textlink="">
      <xdr:nvSpPr>
        <xdr:cNvPr id="13" name="Pijl links 12">
          <a:extLst>
            <a:ext uri="{FF2B5EF4-FFF2-40B4-BE49-F238E27FC236}">
              <a16:creationId xmlns:a16="http://schemas.microsoft.com/office/drawing/2014/main" id="{BD922CCB-A38C-A94F-ACF5-2A954B2819E8}"/>
            </a:ext>
          </a:extLst>
        </xdr:cNvPr>
        <xdr:cNvSpPr/>
      </xdr:nvSpPr>
      <xdr:spPr>
        <a:xfrm flipH="1">
          <a:off x="12175057" y="10661649"/>
          <a:ext cx="1788594" cy="952500"/>
        </a:xfrm>
        <a:prstGeom prst="rightArrow">
          <a:avLst>
            <a:gd name="adj1" fmla="val 50000"/>
            <a:gd name="adj2" fmla="val 64444"/>
          </a:avLst>
        </a:prstGeom>
        <a:solidFill>
          <a:schemeClr val="accent5">
            <a:lumMod val="40000"/>
            <a:lumOff val="60000"/>
          </a:schemeClr>
        </a:solidFill>
        <a:ln>
          <a:solidFill>
            <a:schemeClr val="accent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HERCERTIFICERING J</a:t>
          </a:r>
          <a:r>
            <a:rPr lang="nl-NL" sz="1200" b="1" u="sng" baseline="0">
              <a:solidFill>
                <a:schemeClr val="lt1"/>
              </a:solidFill>
              <a:latin typeface="+mn-lt"/>
              <a:ea typeface="+mn-ea"/>
              <a:cs typeface="+mn-cs"/>
            </a:rPr>
            <a:t>AARLIJKS</a:t>
          </a:r>
          <a:endParaRPr lang="nl-NL" sz="1200" b="1" u="sng">
            <a:solidFill>
              <a:schemeClr val="lt1"/>
            </a:solidFill>
            <a:latin typeface="+mn-lt"/>
            <a:ea typeface="+mn-ea"/>
            <a:cs typeface="+mn-cs"/>
          </a:endParaRPr>
        </a:p>
      </xdr:txBody>
    </xdr:sp>
    <xdr:clientData/>
  </xdr:twoCellAnchor>
  <xdr:twoCellAnchor>
    <xdr:from>
      <xdr:col>5</xdr:col>
      <xdr:colOff>3395124</xdr:colOff>
      <xdr:row>62</xdr:row>
      <xdr:rowOff>188382</xdr:rowOff>
    </xdr:from>
    <xdr:to>
      <xdr:col>7</xdr:col>
      <xdr:colOff>1066801</xdr:colOff>
      <xdr:row>65</xdr:row>
      <xdr:rowOff>124882</xdr:rowOff>
    </xdr:to>
    <xdr:sp macro="" textlink="">
      <xdr:nvSpPr>
        <xdr:cNvPr id="14" name="Pijl links 13">
          <a:extLst>
            <a:ext uri="{FF2B5EF4-FFF2-40B4-BE49-F238E27FC236}">
              <a16:creationId xmlns:a16="http://schemas.microsoft.com/office/drawing/2014/main" id="{2A10D01C-D54E-D141-88FC-4FDB82ED6A76}"/>
            </a:ext>
          </a:extLst>
        </xdr:cNvPr>
        <xdr:cNvSpPr/>
      </xdr:nvSpPr>
      <xdr:spPr>
        <a:xfrm rot="18904849" flipH="1">
          <a:off x="12009957" y="14528799"/>
          <a:ext cx="1788594" cy="952500"/>
        </a:xfrm>
        <a:prstGeom prst="rightArrow">
          <a:avLst>
            <a:gd name="adj1" fmla="val 50000"/>
            <a:gd name="adj2" fmla="val 64444"/>
          </a:avLst>
        </a:prstGeom>
        <a:solidFill>
          <a:schemeClr val="accent5">
            <a:lumMod val="40000"/>
            <a:lumOff val="60000"/>
          </a:schemeClr>
        </a:solidFill>
        <a:ln>
          <a:solidFill>
            <a:schemeClr val="accent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HERCERTIFICERING J</a:t>
          </a:r>
          <a:r>
            <a:rPr lang="nl-NL" sz="1200" b="1" u="sng" baseline="0">
              <a:solidFill>
                <a:schemeClr val="lt1"/>
              </a:solidFill>
              <a:latin typeface="+mn-lt"/>
              <a:ea typeface="+mn-ea"/>
              <a:cs typeface="+mn-cs"/>
            </a:rPr>
            <a:t>AARLIJKS</a:t>
          </a:r>
          <a:endParaRPr lang="nl-NL" sz="1200" b="1" u="sng">
            <a:solidFill>
              <a:schemeClr val="lt1"/>
            </a:solidFill>
            <a:latin typeface="+mn-lt"/>
            <a:ea typeface="+mn-ea"/>
            <a:cs typeface="+mn-cs"/>
          </a:endParaRPr>
        </a:p>
      </xdr:txBody>
    </xdr:sp>
    <xdr:clientData/>
  </xdr:twoCellAnchor>
  <xdr:twoCellAnchor>
    <xdr:from>
      <xdr:col>9</xdr:col>
      <xdr:colOff>1527171</xdr:colOff>
      <xdr:row>60</xdr:row>
      <xdr:rowOff>151335</xdr:rowOff>
    </xdr:from>
    <xdr:to>
      <xdr:col>9</xdr:col>
      <xdr:colOff>2479671</xdr:colOff>
      <xdr:row>66</xdr:row>
      <xdr:rowOff>172513</xdr:rowOff>
    </xdr:to>
    <xdr:sp macro="" textlink="">
      <xdr:nvSpPr>
        <xdr:cNvPr id="15" name="Pijl links 14">
          <a:extLst>
            <a:ext uri="{FF2B5EF4-FFF2-40B4-BE49-F238E27FC236}">
              <a16:creationId xmlns:a16="http://schemas.microsoft.com/office/drawing/2014/main" id="{D3FA62A1-2A44-3F49-9153-5B4B27CCC0F3}"/>
            </a:ext>
          </a:extLst>
        </xdr:cNvPr>
        <xdr:cNvSpPr/>
      </xdr:nvSpPr>
      <xdr:spPr>
        <a:xfrm rot="16200000" flipH="1">
          <a:off x="17174624" y="14370049"/>
          <a:ext cx="1788594" cy="952500"/>
        </a:xfrm>
        <a:prstGeom prst="rightArrow">
          <a:avLst>
            <a:gd name="adj1" fmla="val 50000"/>
            <a:gd name="adj2" fmla="val 64444"/>
          </a:avLst>
        </a:prstGeom>
        <a:solidFill>
          <a:schemeClr val="accent2">
            <a:lumMod val="40000"/>
            <a:lumOff val="60000"/>
          </a:schemeClr>
        </a:solidFill>
        <a:ln>
          <a:solidFill>
            <a:schemeClr val="accent2"/>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vert="horz" rtlCol="0" anchor="ctr"/>
        <a:lstStyle/>
        <a:p>
          <a:pPr marL="0" indent="0" algn="ctr"/>
          <a:r>
            <a:rPr lang="nl-NL" sz="1200" b="1" u="sng">
              <a:solidFill>
                <a:schemeClr val="lt1"/>
              </a:solidFill>
              <a:latin typeface="+mn-lt"/>
              <a:ea typeface="+mn-ea"/>
              <a:cs typeface="+mn-cs"/>
            </a:rPr>
            <a:t>HERCERTIFICERING BASIS</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50A7-8470-DE49-9C89-FC181EF7E7E8}">
  <dimension ref="A1:L101"/>
  <sheetViews>
    <sheetView showGridLines="0" tabSelected="1" topLeftCell="A40" zoomScale="160" zoomScaleNormal="160" workbookViewId="0">
      <selection activeCell="D13" sqref="D13"/>
    </sheetView>
  </sheetViews>
  <sheetFormatPr baseColWidth="10" defaultRowHeight="16" x14ac:dyDescent="0.2"/>
  <cols>
    <col min="1" max="1" width="4.1640625" customWidth="1"/>
    <col min="2" max="2" width="37" customWidth="1"/>
    <col min="3" max="3" width="7.6640625" customWidth="1"/>
    <col min="4" max="4" width="48.1640625" customWidth="1"/>
    <col min="5" max="5" width="16.1640625" customWidth="1"/>
    <col min="6" max="6" width="46.6640625" customWidth="1"/>
    <col min="7" max="7" width="7.33203125" customWidth="1"/>
    <col min="8" max="8" width="37" customWidth="1"/>
    <col min="9" max="9" width="6.83203125" customWidth="1"/>
    <col min="10" max="10" width="40" bestFit="1" customWidth="1"/>
    <col min="12" max="12" width="44.6640625" customWidth="1"/>
  </cols>
  <sheetData>
    <row r="1" spans="2:12" ht="24" customHeight="1" thickBot="1" x14ac:dyDescent="0.25"/>
    <row r="2" spans="2:12" ht="27" customHeight="1" thickBot="1" x14ac:dyDescent="0.3">
      <c r="B2" s="78" t="s">
        <v>1</v>
      </c>
      <c r="C2" s="79"/>
      <c r="D2" s="79"/>
      <c r="E2" s="79"/>
      <c r="F2" s="80"/>
      <c r="H2" s="21"/>
      <c r="I2" s="21"/>
      <c r="J2" s="21"/>
      <c r="K2" s="21"/>
      <c r="L2" s="21"/>
    </row>
    <row r="3" spans="2:12" ht="17" thickTop="1" x14ac:dyDescent="0.2">
      <c r="B3" s="2"/>
      <c r="F3" s="3"/>
      <c r="H3" s="15"/>
      <c r="I3" s="15"/>
      <c r="J3" s="15"/>
      <c r="K3" s="15"/>
      <c r="L3" s="15"/>
    </row>
    <row r="4" spans="2:12" ht="32" customHeight="1" x14ac:dyDescent="0.2">
      <c r="B4" s="81" t="s">
        <v>38</v>
      </c>
      <c r="C4" s="82"/>
      <c r="D4" s="82"/>
      <c r="E4" s="82"/>
      <c r="F4" s="83"/>
      <c r="H4" s="20"/>
      <c r="I4" s="20"/>
      <c r="J4" s="20"/>
      <c r="K4" s="20"/>
      <c r="L4" s="20"/>
    </row>
    <row r="5" spans="2:12" x14ac:dyDescent="0.2">
      <c r="B5" s="2"/>
      <c r="F5" s="3"/>
      <c r="H5" s="15"/>
      <c r="I5" s="15"/>
      <c r="J5" s="15"/>
      <c r="K5" s="15"/>
      <c r="L5" s="58" t="s">
        <v>48</v>
      </c>
    </row>
    <row r="6" spans="2:12" x14ac:dyDescent="0.2">
      <c r="B6" s="41" t="s">
        <v>0</v>
      </c>
      <c r="C6" s="59">
        <v>15</v>
      </c>
      <c r="D6" s="26" t="s">
        <v>49</v>
      </c>
      <c r="F6" s="3"/>
      <c r="H6" s="16"/>
      <c r="I6" s="15"/>
      <c r="J6" s="15"/>
      <c r="K6" s="15"/>
      <c r="L6" s="15"/>
    </row>
    <row r="7" spans="2:12" ht="17" thickBot="1" x14ac:dyDescent="0.25">
      <c r="B7" s="4"/>
      <c r="C7" s="5"/>
      <c r="D7" s="5"/>
      <c r="E7" s="5"/>
      <c r="F7" s="6"/>
      <c r="H7" s="15"/>
      <c r="I7" s="15"/>
      <c r="J7" s="15"/>
      <c r="K7" s="15"/>
      <c r="L7" s="15"/>
    </row>
    <row r="8" spans="2:12" ht="17" thickBot="1" x14ac:dyDescent="0.25">
      <c r="H8" s="15"/>
      <c r="I8" s="15"/>
      <c r="J8" s="15"/>
      <c r="K8" s="15"/>
      <c r="L8" s="15"/>
    </row>
    <row r="9" spans="2:12" ht="27" customHeight="1" thickBot="1" x14ac:dyDescent="0.3">
      <c r="B9" s="78" t="s">
        <v>10</v>
      </c>
      <c r="C9" s="79"/>
      <c r="D9" s="79"/>
      <c r="E9" s="79"/>
      <c r="F9" s="80"/>
      <c r="H9" s="21"/>
      <c r="I9" s="21"/>
      <c r="J9" s="21"/>
      <c r="K9" s="21"/>
      <c r="L9" s="21"/>
    </row>
    <row r="10" spans="2:12" ht="17" thickTop="1" x14ac:dyDescent="0.2">
      <c r="B10" s="2"/>
      <c r="F10" s="3"/>
      <c r="H10" s="15"/>
      <c r="I10" s="15"/>
      <c r="J10" s="15"/>
      <c r="K10" s="15"/>
      <c r="L10" s="15"/>
    </row>
    <row r="11" spans="2:12" x14ac:dyDescent="0.2">
      <c r="B11" s="84" t="s">
        <v>50</v>
      </c>
      <c r="D11" s="38" t="s">
        <v>28</v>
      </c>
      <c r="E11" s="1">
        <f>$C$6</f>
        <v>15</v>
      </c>
      <c r="F11" s="3"/>
      <c r="H11" s="19"/>
      <c r="I11" s="15"/>
      <c r="J11" s="17"/>
      <c r="K11" s="15"/>
      <c r="L11" s="15"/>
    </row>
    <row r="12" spans="2:12" x14ac:dyDescent="0.2">
      <c r="B12" s="84"/>
      <c r="F12" s="3"/>
      <c r="H12" s="19"/>
      <c r="I12" s="15"/>
      <c r="J12" s="15"/>
      <c r="K12" s="15"/>
      <c r="L12" s="15"/>
    </row>
    <row r="13" spans="2:12" x14ac:dyDescent="0.2">
      <c r="B13" s="84"/>
      <c r="D13" s="57" t="s">
        <v>2</v>
      </c>
      <c r="F13" s="3"/>
      <c r="H13" s="19"/>
      <c r="I13" s="15"/>
      <c r="J13" s="18"/>
      <c r="K13" s="15"/>
      <c r="L13" s="15"/>
    </row>
    <row r="14" spans="2:12" x14ac:dyDescent="0.2">
      <c r="B14" s="84"/>
      <c r="F14" s="3"/>
      <c r="H14" s="19"/>
      <c r="I14" s="15"/>
      <c r="J14" s="15"/>
      <c r="K14" s="15"/>
      <c r="L14" s="15"/>
    </row>
    <row r="15" spans="2:12" x14ac:dyDescent="0.2">
      <c r="B15" s="84"/>
      <c r="D15" s="38" t="s">
        <v>22</v>
      </c>
      <c r="E15" s="1">
        <f>$C$6</f>
        <v>15</v>
      </c>
      <c r="F15" s="31" t="s">
        <v>29</v>
      </c>
      <c r="H15" s="19"/>
      <c r="I15" s="15"/>
      <c r="J15" s="17"/>
      <c r="K15" s="15"/>
      <c r="L15" s="15"/>
    </row>
    <row r="16" spans="2:12" x14ac:dyDescent="0.2">
      <c r="B16" s="84"/>
      <c r="D16" s="38" t="s">
        <v>23</v>
      </c>
      <c r="E16" s="33">
        <f>IF(ROUNDUP(SQRT(C6),0)&lt;ROUNDUP((C6)/10,0),ROUNDUP((C6)/10,0),(ROUNDUP(SQRT(C6),0)))</f>
        <v>4</v>
      </c>
      <c r="F16" s="31" t="s">
        <v>39</v>
      </c>
      <c r="H16" s="19"/>
      <c r="I16" s="15"/>
      <c r="J16" s="17"/>
      <c r="K16" s="15"/>
      <c r="L16" s="15"/>
    </row>
    <row r="17" spans="1:12" x14ac:dyDescent="0.2">
      <c r="B17" s="2"/>
      <c r="F17" s="3"/>
      <c r="H17" s="15"/>
      <c r="I17" s="15"/>
      <c r="J17" s="15"/>
      <c r="K17" s="15"/>
      <c r="L17" s="15"/>
    </row>
    <row r="18" spans="1:12" x14ac:dyDescent="0.2">
      <c r="B18" s="2" t="s">
        <v>40</v>
      </c>
      <c r="F18" s="3"/>
      <c r="H18" s="15"/>
      <c r="I18" s="15"/>
      <c r="J18" s="15"/>
      <c r="K18" s="15"/>
      <c r="L18" s="15"/>
    </row>
    <row r="19" spans="1:12" ht="17" thickBot="1" x14ac:dyDescent="0.25">
      <c r="B19" s="4"/>
      <c r="C19" s="5"/>
      <c r="D19" s="5"/>
      <c r="E19" s="5"/>
      <c r="F19" s="6"/>
      <c r="H19" s="15"/>
      <c r="I19" s="15"/>
      <c r="J19" s="15"/>
      <c r="K19" s="15"/>
      <c r="L19" s="15"/>
    </row>
    <row r="20" spans="1:12" ht="17" thickBot="1" x14ac:dyDescent="0.25"/>
    <row r="21" spans="1:12" s="56" customFormat="1" ht="27" customHeight="1" thickBot="1" x14ac:dyDescent="0.25">
      <c r="B21" s="85" t="s">
        <v>6</v>
      </c>
      <c r="C21" s="86"/>
      <c r="D21" s="86"/>
      <c r="E21" s="86"/>
      <c r="F21" s="87"/>
    </row>
    <row r="22" spans="1:12" ht="17" thickTop="1" x14ac:dyDescent="0.2">
      <c r="A22" s="56"/>
      <c r="B22" s="2"/>
      <c r="F22" s="3"/>
    </row>
    <row r="23" spans="1:12" x14ac:dyDescent="0.2">
      <c r="B23" s="2" t="s">
        <v>52</v>
      </c>
      <c r="C23" s="59"/>
      <c r="E23" s="39">
        <f>C6+C23</f>
        <v>15</v>
      </c>
      <c r="F23" s="40" t="s">
        <v>7</v>
      </c>
    </row>
    <row r="24" spans="1:12" ht="7" customHeight="1" x14ac:dyDescent="0.2">
      <c r="B24" s="2"/>
      <c r="F24" s="3"/>
    </row>
    <row r="25" spans="1:12" x14ac:dyDescent="0.2">
      <c r="B25" s="2" t="s">
        <v>53</v>
      </c>
      <c r="C25" s="59">
        <v>0</v>
      </c>
      <c r="D25" s="74" t="s">
        <v>41</v>
      </c>
      <c r="E25" s="74"/>
      <c r="F25" s="75"/>
    </row>
    <row r="26" spans="1:12" ht="7" customHeight="1" x14ac:dyDescent="0.2">
      <c r="B26" s="2"/>
      <c r="D26" s="7"/>
      <c r="F26" s="3"/>
    </row>
    <row r="27" spans="1:12" x14ac:dyDescent="0.2">
      <c r="B27" s="8" t="s">
        <v>54</v>
      </c>
      <c r="C27" s="60">
        <v>0</v>
      </c>
      <c r="D27" s="74" t="s">
        <v>51</v>
      </c>
      <c r="E27" s="74"/>
      <c r="F27" s="75"/>
    </row>
    <row r="28" spans="1:12" ht="7" customHeight="1" x14ac:dyDescent="0.2">
      <c r="B28" s="2"/>
      <c r="D28" s="7"/>
      <c r="F28" s="3"/>
    </row>
    <row r="29" spans="1:12" x14ac:dyDescent="0.2">
      <c r="B29" s="8" t="s">
        <v>55</v>
      </c>
      <c r="C29" s="63">
        <v>15</v>
      </c>
      <c r="D29" s="74" t="s">
        <v>56</v>
      </c>
      <c r="E29" s="74"/>
      <c r="F29" s="75"/>
    </row>
    <row r="30" spans="1:12" x14ac:dyDescent="0.2">
      <c r="B30" s="2"/>
      <c r="F30" s="3"/>
    </row>
    <row r="31" spans="1:12" s="29" customFormat="1" ht="16" customHeight="1" x14ac:dyDescent="0.2">
      <c r="B31" s="88" t="s">
        <v>42</v>
      </c>
      <c r="C31" s="27"/>
      <c r="D31" s="28" t="s">
        <v>24</v>
      </c>
      <c r="F31" s="30"/>
    </row>
    <row r="32" spans="1:12" s="29" customFormat="1" ht="27" customHeight="1" x14ac:dyDescent="0.2">
      <c r="B32" s="88"/>
      <c r="D32" s="50" t="s">
        <v>44</v>
      </c>
      <c r="E32" s="34">
        <f>C23</f>
        <v>0</v>
      </c>
      <c r="F32" s="31" t="s">
        <v>30</v>
      </c>
    </row>
    <row r="33" spans="2:6" s="29" customFormat="1" ht="27" customHeight="1" x14ac:dyDescent="0.2">
      <c r="B33" s="88"/>
      <c r="D33" s="50" t="s">
        <v>43</v>
      </c>
      <c r="E33" s="34">
        <f>C25</f>
        <v>0</v>
      </c>
      <c r="F33" s="31" t="s">
        <v>31</v>
      </c>
    </row>
    <row r="34" spans="2:6" s="29" customFormat="1" ht="27" customHeight="1" x14ac:dyDescent="0.2">
      <c r="B34" s="88"/>
      <c r="D34" s="50" t="s">
        <v>57</v>
      </c>
      <c r="E34" s="33">
        <f>IF(ROUNDUP(SQRT(C29),0)&lt;ROUNDUP(C29/10,0),ROUNDUP(C29/10,0),(ROUNDUP(SQRT(C29),0)))</f>
        <v>4</v>
      </c>
      <c r="F34" s="31" t="s">
        <v>58</v>
      </c>
    </row>
    <row r="35" spans="2:6" s="29" customFormat="1" ht="27" customHeight="1" x14ac:dyDescent="0.2">
      <c r="B35" s="88"/>
      <c r="D35" s="42" t="s">
        <v>46</v>
      </c>
      <c r="E35" s="43">
        <f>SUM(E32:E34)</f>
        <v>4</v>
      </c>
      <c r="F35" s="31"/>
    </row>
    <row r="36" spans="2:6" s="29" customFormat="1" ht="27" customHeight="1" x14ac:dyDescent="0.2">
      <c r="B36" s="88"/>
      <c r="E36" s="37"/>
      <c r="F36" s="31"/>
    </row>
    <row r="37" spans="2:6" s="29" customFormat="1" ht="17" thickBot="1" x14ac:dyDescent="0.25">
      <c r="B37" s="88"/>
      <c r="D37" s="28" t="s">
        <v>25</v>
      </c>
      <c r="E37" s="37"/>
      <c r="F37" s="31"/>
    </row>
    <row r="38" spans="2:6" s="29" customFormat="1" ht="27" customHeight="1" thickBot="1" x14ac:dyDescent="0.25">
      <c r="B38" s="88"/>
      <c r="D38" s="67" t="s">
        <v>47</v>
      </c>
      <c r="E38" s="68">
        <f>C23</f>
        <v>0</v>
      </c>
      <c r="F38" s="31" t="s">
        <v>32</v>
      </c>
    </row>
    <row r="39" spans="2:6" s="29" customFormat="1" ht="27" customHeight="1" x14ac:dyDescent="0.2">
      <c r="B39" s="88"/>
      <c r="D39" s="65" t="s">
        <v>59</v>
      </c>
      <c r="E39" s="66">
        <f>SQRT(C23)</f>
        <v>0</v>
      </c>
      <c r="F39" s="31"/>
    </row>
    <row r="40" spans="2:6" s="29" customFormat="1" ht="27" customHeight="1" x14ac:dyDescent="0.2">
      <c r="B40" s="88"/>
      <c r="D40" s="50" t="s">
        <v>60</v>
      </c>
      <c r="E40" s="64">
        <f>C25</f>
        <v>0</v>
      </c>
      <c r="F40" s="31" t="s">
        <v>31</v>
      </c>
    </row>
    <row r="41" spans="2:6" s="29" customFormat="1" ht="27" customHeight="1" x14ac:dyDescent="0.2">
      <c r="B41" s="88"/>
      <c r="D41" s="50" t="s">
        <v>57</v>
      </c>
      <c r="E41" s="33">
        <f>IF(ROUNDUP(SQRT(C29),0)&lt;ROUNDUP(C29/10,0),ROUNDUP(C29/10,0),(ROUNDUP(SQRT(C29),0)))</f>
        <v>4</v>
      </c>
      <c r="F41" s="31" t="s">
        <v>58</v>
      </c>
    </row>
    <row r="42" spans="2:6" ht="27" customHeight="1" x14ac:dyDescent="0.2">
      <c r="B42" s="25"/>
      <c r="D42" s="42" t="s">
        <v>46</v>
      </c>
      <c r="E42" s="49">
        <f>SUM(E39:E41)</f>
        <v>4</v>
      </c>
      <c r="F42" s="13"/>
    </row>
    <row r="43" spans="2:6" ht="17" thickBot="1" x14ac:dyDescent="0.25">
      <c r="B43" s="14"/>
      <c r="C43" s="5"/>
      <c r="D43" s="5"/>
      <c r="E43" s="5"/>
      <c r="F43" s="6"/>
    </row>
    <row r="44" spans="2:6" ht="17" thickBot="1" x14ac:dyDescent="0.25"/>
    <row r="45" spans="2:6" s="56" customFormat="1" ht="26" customHeight="1" thickBot="1" x14ac:dyDescent="0.25">
      <c r="B45" s="85" t="s">
        <v>11</v>
      </c>
      <c r="C45" s="86"/>
      <c r="D45" s="86"/>
      <c r="E45" s="86"/>
      <c r="F45" s="87"/>
    </row>
    <row r="46" spans="2:6" ht="17" thickTop="1" x14ac:dyDescent="0.2">
      <c r="B46" s="2"/>
      <c r="F46" s="3"/>
    </row>
    <row r="47" spans="2:6" x14ac:dyDescent="0.2">
      <c r="B47" s="2" t="s">
        <v>52</v>
      </c>
      <c r="C47" s="59">
        <v>0</v>
      </c>
      <c r="E47" s="39">
        <f>$E$23+C47</f>
        <v>15</v>
      </c>
      <c r="F47" s="40" t="s">
        <v>8</v>
      </c>
    </row>
    <row r="48" spans="2:6" ht="11" customHeight="1" x14ac:dyDescent="0.2">
      <c r="B48" s="2"/>
      <c r="F48" s="3"/>
    </row>
    <row r="49" spans="2:6" x14ac:dyDescent="0.2">
      <c r="B49" s="2" t="s">
        <v>53</v>
      </c>
      <c r="C49" s="59">
        <v>8</v>
      </c>
      <c r="D49" s="74" t="s">
        <v>3</v>
      </c>
      <c r="E49" s="74"/>
      <c r="F49" s="75"/>
    </row>
    <row r="50" spans="2:6" ht="7" customHeight="1" x14ac:dyDescent="0.2">
      <c r="B50" s="2"/>
      <c r="D50" s="7"/>
      <c r="F50" s="3"/>
    </row>
    <row r="51" spans="2:6" ht="21" customHeight="1" x14ac:dyDescent="0.2">
      <c r="B51" s="8" t="s">
        <v>54</v>
      </c>
      <c r="C51" s="60">
        <v>4</v>
      </c>
      <c r="D51" s="74" t="s">
        <v>51</v>
      </c>
      <c r="E51" s="74"/>
      <c r="F51" s="75"/>
    </row>
    <row r="52" spans="2:6" ht="7" customHeight="1" x14ac:dyDescent="0.2">
      <c r="B52" s="2"/>
      <c r="D52" s="7"/>
      <c r="F52" s="3"/>
    </row>
    <row r="53" spans="2:6" ht="21" customHeight="1" x14ac:dyDescent="0.2">
      <c r="B53" s="8" t="s">
        <v>55</v>
      </c>
      <c r="C53" s="63">
        <f>E47-C47-C51-C49</f>
        <v>3</v>
      </c>
      <c r="D53" s="74" t="s">
        <v>56</v>
      </c>
      <c r="E53" s="74"/>
      <c r="F53" s="75"/>
    </row>
    <row r="54" spans="2:6" x14ac:dyDescent="0.2">
      <c r="B54" s="2"/>
      <c r="F54" s="3"/>
    </row>
    <row r="55" spans="2:6" s="29" customFormat="1" ht="16" customHeight="1" x14ac:dyDescent="0.2">
      <c r="B55" s="88" t="s">
        <v>42</v>
      </c>
      <c r="C55" s="27"/>
      <c r="D55" s="28" t="s">
        <v>4</v>
      </c>
      <c r="F55" s="30"/>
    </row>
    <row r="56" spans="2:6" s="29" customFormat="1" ht="27" customHeight="1" x14ac:dyDescent="0.2">
      <c r="B56" s="88"/>
      <c r="D56" s="50" t="s">
        <v>44</v>
      </c>
      <c r="E56" s="34">
        <f>C47</f>
        <v>0</v>
      </c>
      <c r="F56" s="31" t="s">
        <v>30</v>
      </c>
    </row>
    <row r="57" spans="2:6" s="29" customFormat="1" ht="27" customHeight="1" x14ac:dyDescent="0.2">
      <c r="B57" s="88"/>
      <c r="D57" s="50" t="s">
        <v>60</v>
      </c>
      <c r="E57" s="34">
        <f>C49</f>
        <v>8</v>
      </c>
      <c r="F57" s="31" t="s">
        <v>31</v>
      </c>
    </row>
    <row r="58" spans="2:6" s="29" customFormat="1" ht="27" customHeight="1" x14ac:dyDescent="0.2">
      <c r="B58" s="88"/>
      <c r="D58" s="50" t="s">
        <v>57</v>
      </c>
      <c r="E58" s="33">
        <f>IF(ROUNDUP(SQRT(C53),0)&lt;ROUNDUP(C53/10,0),ROUNDUP(C53/10,0),(ROUNDUP(SQRT(C53),0)))</f>
        <v>2</v>
      </c>
      <c r="F58" s="31" t="s">
        <v>58</v>
      </c>
    </row>
    <row r="59" spans="2:6" s="29" customFormat="1" ht="27" customHeight="1" x14ac:dyDescent="0.2">
      <c r="B59" s="88"/>
      <c r="D59" s="42" t="s">
        <v>46</v>
      </c>
      <c r="E59" s="43">
        <f>SUM(E56:E58)</f>
        <v>10</v>
      </c>
      <c r="F59" s="31"/>
    </row>
    <row r="60" spans="2:6" s="29" customFormat="1" ht="27" customHeight="1" x14ac:dyDescent="0.2">
      <c r="B60" s="88"/>
      <c r="E60" s="37"/>
      <c r="F60" s="31"/>
    </row>
    <row r="61" spans="2:6" s="29" customFormat="1" ht="17" thickBot="1" x14ac:dyDescent="0.25">
      <c r="B61" s="88"/>
      <c r="D61" s="28" t="s">
        <v>25</v>
      </c>
      <c r="E61" s="37"/>
      <c r="F61" s="31"/>
    </row>
    <row r="62" spans="2:6" s="29" customFormat="1" ht="27" customHeight="1" thickBot="1" x14ac:dyDescent="0.25">
      <c r="B62" s="88"/>
      <c r="D62" s="67" t="s">
        <v>47</v>
      </c>
      <c r="E62" s="68">
        <f>C47</f>
        <v>0</v>
      </c>
      <c r="F62" s="31" t="s">
        <v>32</v>
      </c>
    </row>
    <row r="63" spans="2:6" s="29" customFormat="1" ht="27" customHeight="1" x14ac:dyDescent="0.2">
      <c r="B63" s="88"/>
      <c r="D63" s="65" t="s">
        <v>60</v>
      </c>
      <c r="E63" s="66">
        <f>C49</f>
        <v>8</v>
      </c>
      <c r="F63" s="31" t="s">
        <v>31</v>
      </c>
    </row>
    <row r="64" spans="2:6" s="29" customFormat="1" ht="27" customHeight="1" x14ac:dyDescent="0.2">
      <c r="B64" s="88"/>
      <c r="D64" s="50" t="s">
        <v>57</v>
      </c>
      <c r="E64" s="33">
        <f>IF(ROUNDUP(SQRT(C53),0)&lt;ROUNDUP(C53/10,0),ROUNDUP(C53/10,0),(ROUNDUP(SQRT(C53),0)))</f>
        <v>2</v>
      </c>
      <c r="F64" s="31" t="s">
        <v>58</v>
      </c>
    </row>
    <row r="65" spans="2:12" s="29" customFormat="1" ht="27" customHeight="1" x14ac:dyDescent="0.2">
      <c r="B65" s="47"/>
      <c r="D65" s="42" t="s">
        <v>46</v>
      </c>
      <c r="E65" s="49">
        <f>E64+E63</f>
        <v>10</v>
      </c>
      <c r="F65" s="31"/>
    </row>
    <row r="66" spans="2:12" ht="17" thickBot="1" x14ac:dyDescent="0.25">
      <c r="B66" s="14"/>
      <c r="C66" s="5"/>
      <c r="D66" s="5"/>
      <c r="E66" s="6"/>
      <c r="F66" s="6"/>
    </row>
    <row r="67" spans="2:12" ht="17" thickBot="1" x14ac:dyDescent="0.25"/>
    <row r="68" spans="2:12" s="56" customFormat="1" ht="26" customHeight="1" thickBot="1" x14ac:dyDescent="0.25">
      <c r="B68" s="85" t="s">
        <v>12</v>
      </c>
      <c r="C68" s="86"/>
      <c r="D68" s="86"/>
      <c r="E68" s="86"/>
      <c r="F68" s="87"/>
      <c r="H68" s="89" t="s">
        <v>9</v>
      </c>
      <c r="I68" s="90"/>
      <c r="J68" s="90"/>
      <c r="K68" s="90"/>
      <c r="L68" s="91"/>
    </row>
    <row r="69" spans="2:12" ht="17" thickTop="1" x14ac:dyDescent="0.2">
      <c r="B69" s="2"/>
      <c r="F69" s="3"/>
      <c r="H69" s="2"/>
      <c r="L69" s="3"/>
    </row>
    <row r="70" spans="2:12" x14ac:dyDescent="0.2">
      <c r="B70" s="2" t="s">
        <v>52</v>
      </c>
      <c r="C70" s="61">
        <v>4</v>
      </c>
      <c r="E70" s="39">
        <f>$E$47+C70</f>
        <v>19</v>
      </c>
      <c r="F70" s="40" t="s">
        <v>8</v>
      </c>
      <c r="H70" s="2" t="s">
        <v>52</v>
      </c>
      <c r="I70" s="59">
        <v>3</v>
      </c>
      <c r="K70" s="39">
        <f>$C$6+I70</f>
        <v>18</v>
      </c>
      <c r="L70" s="40" t="s">
        <v>7</v>
      </c>
    </row>
    <row r="71" spans="2:12" ht="7" customHeight="1" x14ac:dyDescent="0.2">
      <c r="B71" s="2"/>
      <c r="C71" s="23"/>
      <c r="F71" s="3"/>
      <c r="H71" s="2"/>
      <c r="L71" s="3"/>
    </row>
    <row r="72" spans="2:12" x14ac:dyDescent="0.2">
      <c r="B72" s="2" t="s">
        <v>53</v>
      </c>
      <c r="C72" s="61">
        <v>2</v>
      </c>
      <c r="D72" s="74" t="s">
        <v>3</v>
      </c>
      <c r="E72" s="74"/>
      <c r="F72" s="75"/>
      <c r="H72" s="2"/>
      <c r="J72" s="7"/>
      <c r="L72" s="3"/>
    </row>
    <row r="73" spans="2:12" ht="7" customHeight="1" x14ac:dyDescent="0.2">
      <c r="B73" s="2"/>
      <c r="C73" s="23"/>
      <c r="D73" s="7"/>
      <c r="F73" s="3"/>
      <c r="H73" s="2"/>
      <c r="L73" s="3"/>
    </row>
    <row r="74" spans="2:12" ht="16" customHeight="1" x14ac:dyDescent="0.2">
      <c r="B74" s="8" t="s">
        <v>54</v>
      </c>
      <c r="C74" s="62">
        <v>3</v>
      </c>
      <c r="D74" s="74" t="s">
        <v>51</v>
      </c>
      <c r="E74" s="74"/>
      <c r="F74" s="75"/>
      <c r="H74" s="46"/>
      <c r="L74" s="3"/>
    </row>
    <row r="75" spans="2:12" ht="7" customHeight="1" x14ac:dyDescent="0.2">
      <c r="B75" s="2"/>
      <c r="C75" s="23"/>
      <c r="D75" s="7"/>
      <c r="F75" s="3"/>
      <c r="H75" s="2"/>
      <c r="L75" s="3"/>
    </row>
    <row r="76" spans="2:12" ht="16" customHeight="1" x14ac:dyDescent="0.2">
      <c r="B76" s="8" t="s">
        <v>55</v>
      </c>
      <c r="C76" s="63">
        <f>E70-C70-C74-C72</f>
        <v>10</v>
      </c>
      <c r="D76" s="74" t="s">
        <v>56</v>
      </c>
      <c r="E76" s="74"/>
      <c r="F76" s="75"/>
      <c r="H76" s="46"/>
      <c r="L76" s="3"/>
    </row>
    <row r="77" spans="2:12" x14ac:dyDescent="0.2">
      <c r="B77" s="2"/>
      <c r="F77" s="3"/>
      <c r="H77" s="46"/>
      <c r="L77" s="3"/>
    </row>
    <row r="78" spans="2:12" ht="16" customHeight="1" x14ac:dyDescent="0.2">
      <c r="B78" s="88" t="s">
        <v>42</v>
      </c>
      <c r="C78" s="9"/>
      <c r="D78" s="10" t="s">
        <v>4</v>
      </c>
      <c r="F78" s="11"/>
      <c r="H78" s="73" t="s">
        <v>45</v>
      </c>
      <c r="I78" s="9"/>
      <c r="J78" s="10" t="s">
        <v>19</v>
      </c>
      <c r="L78" s="11"/>
    </row>
    <row r="79" spans="2:12" ht="31" customHeight="1" x14ac:dyDescent="0.2">
      <c r="B79" s="88"/>
      <c r="D79" s="50" t="s">
        <v>44</v>
      </c>
      <c r="E79" s="34">
        <f>C70</f>
        <v>4</v>
      </c>
      <c r="F79" s="31" t="s">
        <v>30</v>
      </c>
      <c r="H79" s="73"/>
      <c r="J79" s="51" t="s">
        <v>62</v>
      </c>
      <c r="K79" s="33">
        <f>I70</f>
        <v>3</v>
      </c>
      <c r="L79" s="31" t="s">
        <v>30</v>
      </c>
    </row>
    <row r="80" spans="2:12" ht="31" customHeight="1" x14ac:dyDescent="0.2">
      <c r="B80" s="88"/>
      <c r="D80" s="50" t="s">
        <v>43</v>
      </c>
      <c r="E80" s="34">
        <f>C72</f>
        <v>2</v>
      </c>
      <c r="F80" s="31" t="s">
        <v>31</v>
      </c>
      <c r="H80" s="73"/>
      <c r="J80" s="51" t="s">
        <v>5</v>
      </c>
      <c r="K80" s="33">
        <f>IF(ROUNDUP(SQRT(K70-I70),0)&lt;ROUNDUP((K70-I70)/10,0),ROUNDUP((K70-I70)/10,0),(ROUNDUP(SQRT(K70-I70),0)))</f>
        <v>4</v>
      </c>
      <c r="L80" s="31" t="s">
        <v>33</v>
      </c>
    </row>
    <row r="81" spans="2:12" ht="31" customHeight="1" x14ac:dyDescent="0.2">
      <c r="B81" s="88"/>
      <c r="D81" s="50" t="s">
        <v>57</v>
      </c>
      <c r="E81" s="33">
        <f>IF(ROUNDUP(SQRT(C76),0)&lt;ROUNDUP(C76/10,0),ROUNDUP(C76/10,0),(ROUNDUP(SQRT(C76),0)))</f>
        <v>4</v>
      </c>
      <c r="F81" s="31" t="s">
        <v>58</v>
      </c>
      <c r="H81" s="73"/>
      <c r="J81" s="52" t="s">
        <v>46</v>
      </c>
      <c r="K81" s="53">
        <f>SUM(K79:K80)</f>
        <v>7</v>
      </c>
      <c r="L81" s="44" t="s">
        <v>34</v>
      </c>
    </row>
    <row r="82" spans="2:12" ht="31" customHeight="1" x14ac:dyDescent="0.2">
      <c r="B82" s="88"/>
      <c r="D82" s="42" t="s">
        <v>46</v>
      </c>
      <c r="E82" s="43">
        <f>SUM(E79:E81)</f>
        <v>10</v>
      </c>
      <c r="F82" s="31"/>
      <c r="H82" s="73"/>
      <c r="J82" s="32" t="s">
        <v>20</v>
      </c>
      <c r="K82" s="34">
        <f>K70-K81</f>
        <v>11</v>
      </c>
      <c r="L82" s="45" t="s">
        <v>37</v>
      </c>
    </row>
    <row r="83" spans="2:12" ht="31" customHeight="1" x14ac:dyDescent="0.2">
      <c r="B83" s="88"/>
      <c r="E83" s="36"/>
      <c r="F83" s="31"/>
      <c r="H83" s="73"/>
      <c r="K83" s="22"/>
      <c r="L83" s="13"/>
    </row>
    <row r="84" spans="2:12" ht="17" thickBot="1" x14ac:dyDescent="0.25">
      <c r="B84" s="88"/>
      <c r="D84" s="10" t="s">
        <v>25</v>
      </c>
      <c r="E84" s="37"/>
      <c r="F84" s="31"/>
      <c r="H84" s="73"/>
      <c r="J84" s="12"/>
      <c r="K84" s="35"/>
      <c r="L84" s="13"/>
    </row>
    <row r="85" spans="2:12" ht="31" customHeight="1" thickBot="1" x14ac:dyDescent="0.25">
      <c r="B85" s="88"/>
      <c r="D85" s="67" t="s">
        <v>47</v>
      </c>
      <c r="E85" s="68">
        <f>C70</f>
        <v>4</v>
      </c>
      <c r="F85" s="31" t="s">
        <v>32</v>
      </c>
      <c r="H85" s="73"/>
      <c r="J85" s="10" t="s">
        <v>21</v>
      </c>
      <c r="K85" s="22"/>
      <c r="L85" s="13"/>
    </row>
    <row r="86" spans="2:12" ht="31" customHeight="1" thickBot="1" x14ac:dyDescent="0.25">
      <c r="B86" s="88"/>
      <c r="D86" s="65" t="s">
        <v>60</v>
      </c>
      <c r="E86" s="66">
        <f>C72</f>
        <v>2</v>
      </c>
      <c r="F86" s="31" t="s">
        <v>31</v>
      </c>
      <c r="H86" s="73"/>
      <c r="J86" s="71" t="s">
        <v>61</v>
      </c>
      <c r="K86" s="72">
        <f>I70</f>
        <v>3</v>
      </c>
      <c r="L86" s="31" t="s">
        <v>32</v>
      </c>
    </row>
    <row r="87" spans="2:12" ht="31" customHeight="1" x14ac:dyDescent="0.2">
      <c r="B87" s="88"/>
      <c r="D87" s="50" t="s">
        <v>57</v>
      </c>
      <c r="E87" s="33">
        <f>IF(ROUNDUP(SQRT(C76),0)&lt;ROUNDUP(C76/10,0),ROUNDUP(C76/10,0),(ROUNDUP(SQRT(C76),0)))</f>
        <v>4</v>
      </c>
      <c r="F87" s="31" t="s">
        <v>58</v>
      </c>
      <c r="H87" s="73"/>
      <c r="J87" s="69" t="s">
        <v>26</v>
      </c>
      <c r="K87" s="70">
        <f>IF(ROUNDUP(SQRT(I70),0)&lt;ROUNDUP((I70)/10,0),ROUNDUP((I70)/10,0),(ROUNDUP(SQRT(I70),0)))</f>
        <v>2</v>
      </c>
      <c r="L87" s="13" t="s">
        <v>35</v>
      </c>
    </row>
    <row r="88" spans="2:12" ht="31" customHeight="1" x14ac:dyDescent="0.2">
      <c r="B88" s="24"/>
      <c r="D88" s="42" t="s">
        <v>46</v>
      </c>
      <c r="E88" s="49">
        <f>E87+E86</f>
        <v>6</v>
      </c>
      <c r="F88" s="3"/>
      <c r="H88" s="73"/>
      <c r="J88" s="51" t="s">
        <v>27</v>
      </c>
      <c r="K88" s="33">
        <f>IF(ROUNDUP(SQRT(K70-I70),0)&lt;ROUNDUP((K70-I70)/10,0),ROUNDUP((K70-I70)/10,0),(ROUNDUP(SQRT(K70-I70),0)))</f>
        <v>4</v>
      </c>
      <c r="L88" s="13" t="s">
        <v>36</v>
      </c>
    </row>
    <row r="89" spans="2:12" ht="31" customHeight="1" x14ac:dyDescent="0.2">
      <c r="B89" s="2"/>
      <c r="F89" s="3"/>
      <c r="H89" s="73"/>
      <c r="J89" s="32" t="s">
        <v>20</v>
      </c>
      <c r="K89" s="33">
        <f>K70-K88-K87</f>
        <v>12</v>
      </c>
      <c r="L89" s="45" t="s">
        <v>37</v>
      </c>
    </row>
    <row r="90" spans="2:12" ht="31" customHeight="1" x14ac:dyDescent="0.2">
      <c r="B90" s="2"/>
      <c r="F90" s="3"/>
      <c r="H90" s="48"/>
      <c r="J90" s="52" t="s">
        <v>46</v>
      </c>
      <c r="K90" s="54">
        <f>K87+K88</f>
        <v>6</v>
      </c>
      <c r="L90" s="45"/>
    </row>
    <row r="91" spans="2:12" ht="17" thickBot="1" x14ac:dyDescent="0.25">
      <c r="B91" s="4"/>
      <c r="C91" s="5"/>
      <c r="D91" s="5"/>
      <c r="E91" s="5"/>
      <c r="F91" s="6"/>
      <c r="H91" s="76"/>
      <c r="I91" s="77"/>
      <c r="J91" s="77"/>
      <c r="K91" s="55"/>
      <c r="L91" s="6"/>
    </row>
    <row r="95" spans="2:12" ht="11" customHeight="1" x14ac:dyDescent="0.2"/>
    <row r="96" spans="2:12" hidden="1" x14ac:dyDescent="0.2"/>
    <row r="97" spans="2:9" hidden="1" x14ac:dyDescent="0.2">
      <c r="B97" t="s">
        <v>14</v>
      </c>
      <c r="H97" t="s">
        <v>14</v>
      </c>
    </row>
    <row r="98" spans="2:9" hidden="1" x14ac:dyDescent="0.2">
      <c r="B98" t="s">
        <v>13</v>
      </c>
      <c r="H98" t="s">
        <v>13</v>
      </c>
    </row>
    <row r="99" spans="2:9" hidden="1" x14ac:dyDescent="0.2">
      <c r="B99" t="s">
        <v>15</v>
      </c>
      <c r="C99">
        <f>E82+E59+E35+E11</f>
        <v>39</v>
      </c>
      <c r="H99" t="s">
        <v>16</v>
      </c>
      <c r="I99">
        <f>K81+E11</f>
        <v>22</v>
      </c>
    </row>
    <row r="100" spans="2:9" hidden="1" x14ac:dyDescent="0.2">
      <c r="B100" t="s">
        <v>17</v>
      </c>
      <c r="C100">
        <f>C6+C27+C51+C74</f>
        <v>22</v>
      </c>
      <c r="H100" t="s">
        <v>18</v>
      </c>
      <c r="I100">
        <f>E11+K82</f>
        <v>26</v>
      </c>
    </row>
    <row r="101" spans="2:9" hidden="1" x14ac:dyDescent="0.2"/>
  </sheetData>
  <sheetProtection algorithmName="SHA-512" hashValue="rf6hqplOCKF1Tlq2ryhPrQjw3ousXelfyDGegPt6TYwD94+1W+J+Ar2c3ZuM5VCsFWdWBr/H2NJuJIrMpw5AeQ==" saltValue="etUD/Cih/G8iG38m5rKd6w==" spinCount="100000" sheet="1" objects="1" scenarios="1"/>
  <mergeCells count="22">
    <mergeCell ref="D25:F25"/>
    <mergeCell ref="D49:F49"/>
    <mergeCell ref="B78:B87"/>
    <mergeCell ref="D29:F29"/>
    <mergeCell ref="D53:F53"/>
    <mergeCell ref="D76:F76"/>
    <mergeCell ref="H78:H89"/>
    <mergeCell ref="D74:F74"/>
    <mergeCell ref="D72:F72"/>
    <mergeCell ref="H91:J91"/>
    <mergeCell ref="B2:F2"/>
    <mergeCell ref="B4:F4"/>
    <mergeCell ref="B11:B16"/>
    <mergeCell ref="B21:F21"/>
    <mergeCell ref="D27:F27"/>
    <mergeCell ref="B45:F45"/>
    <mergeCell ref="D51:F51"/>
    <mergeCell ref="B9:F9"/>
    <mergeCell ref="B31:B41"/>
    <mergeCell ref="H68:L68"/>
    <mergeCell ref="B68:F68"/>
    <mergeCell ref="B55:B6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17" ma:contentTypeDescription="Een nieuw document maken." ma:contentTypeScope="" ma:versionID="d5e65c4ef46b02d87459958af817f103">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d822ddb753a6e0265056c469db637d3f"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13a9d0f-6f6a-4ad1-a919-7bc0974a20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5cafe7ec-1970-49a8-8652-ce0c4e43bd98}" ma:internalName="TaxCatchAll" ma:showField="CatchAllData" ma:web="04f11fb8-5d4e-46be-bbb1-70ba70dc7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9d4d8a-d2e8-430a-b742-0bde6677c999">
      <Terms xmlns="http://schemas.microsoft.com/office/infopath/2007/PartnerControls"/>
    </lcf76f155ced4ddcb4097134ff3c332f>
    <TaxCatchAll xmlns="04f11fb8-5d4e-46be-bbb1-70ba70dc708d" xsi:nil="true"/>
  </documentManagement>
</p:properties>
</file>

<file path=customXml/itemProps1.xml><?xml version="1.0" encoding="utf-8"?>
<ds:datastoreItem xmlns:ds="http://schemas.openxmlformats.org/officeDocument/2006/customXml" ds:itemID="{90441328-5406-451C-B8D9-AEC864A20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d4d8a-d2e8-430a-b742-0bde6677c999"/>
    <ds:schemaRef ds:uri="04f11fb8-5d4e-46be-bbb1-70ba70dc7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20857D-763F-425D-8D35-CC158992B4D6}">
  <ds:schemaRefs>
    <ds:schemaRef ds:uri="http://schemas.microsoft.com/sharepoint/v3/contenttype/forms"/>
  </ds:schemaRefs>
</ds:datastoreItem>
</file>

<file path=customXml/itemProps3.xml><?xml version="1.0" encoding="utf-8"?>
<ds:datastoreItem xmlns:ds="http://schemas.openxmlformats.org/officeDocument/2006/customXml" ds:itemID="{52434086-F706-42EC-8AB4-265ECE2F87D1}">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199d4d8a-d2e8-430a-b742-0bde6677c999"/>
    <ds:schemaRef ds:uri="http://schemas.openxmlformats.org/package/2006/metadata/core-properties"/>
    <ds:schemaRef ds:uri="http://purl.org/dc/dcmitype/"/>
    <ds:schemaRef ds:uri="http://purl.org/dc/terms/"/>
    <ds:schemaRef ds:uri="04f11fb8-5d4e-46be-bbb1-70ba70dc708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Rekenhulp Portfolio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2021-03-05T08:36:58Z</dcterms:created>
  <dcterms:modified xsi:type="dcterms:W3CDTF">2023-04-13T14:04:01Z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0x010100F1A2C44F8609A34FA1B53FFDD71C2C57</vt:lpwstr>
  </property>
  <property fmtid="{D5CDD505-2E9C-101B-9397-08002B2CF9AE}" pid="3" name="MediaServiceImageTags">
    <vt:lpwstr/>
  </property>
</Properties>
</file>