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homas/Syncplicity/02 BREEAM-In-Use/09 Portfolio aanpak/4. Tariefstelling/Rekenmodel tarieven 2020/"/>
    </mc:Choice>
  </mc:AlternateContent>
  <xr:revisionPtr revIDLastSave="0" documentId="8_{B822CF9E-2DD7-D248-8A80-67BBD18B6088}" xr6:coauthVersionLast="43" xr6:coauthVersionMax="43" xr10:uidLastSave="{00000000-0000-0000-0000-000000000000}"/>
  <bookViews>
    <workbookView xWindow="220" yWindow="560" windowWidth="27780" windowHeight="17260" tabRatio="500" xr2:uid="{00000000-000D-0000-FFFF-FFFF00000000}"/>
  </bookViews>
  <sheets>
    <sheet name="Basi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1" l="1"/>
  <c r="E28" i="1" s="1"/>
  <c r="F28" i="1" s="1"/>
  <c r="C9" i="1"/>
  <c r="C10" i="1"/>
  <c r="C11" i="1"/>
  <c r="C12" i="1"/>
  <c r="C13" i="1"/>
  <c r="C14" i="1"/>
  <c r="C15" i="1"/>
  <c r="C16" i="1" l="1"/>
  <c r="E26" i="1"/>
  <c r="F26" i="1" s="1"/>
  <c r="F11" i="1" s="1"/>
  <c r="E30" i="1"/>
  <c r="E9" i="1"/>
  <c r="E27" i="1"/>
  <c r="E25" i="1"/>
  <c r="F25" i="1" s="1"/>
  <c r="F10" i="1" s="1"/>
  <c r="E29" i="1"/>
  <c r="F13" i="1"/>
  <c r="E17" i="1"/>
  <c r="E13" i="1"/>
  <c r="F24" i="1"/>
  <c r="F17" i="1" s="1"/>
  <c r="E11" i="1" l="1"/>
  <c r="F30" i="1"/>
  <c r="F15" i="1" s="1"/>
  <c r="E15" i="1"/>
  <c r="F9" i="1"/>
  <c r="E14" i="1"/>
  <c r="F29" i="1"/>
  <c r="F14" i="1" s="1"/>
  <c r="F27" i="1"/>
  <c r="F12" i="1" s="1"/>
  <c r="E12" i="1"/>
  <c r="E10" i="1"/>
  <c r="F16" i="1" l="1"/>
  <c r="F18" i="1" s="1"/>
  <c r="E16" i="1"/>
  <c r="E18" i="1" s="1"/>
</calcChain>
</file>

<file path=xl/sharedStrings.xml><?xml version="1.0" encoding="utf-8"?>
<sst xmlns="http://schemas.openxmlformats.org/spreadsheetml/2006/main" count="38" uniqueCount="28">
  <si>
    <t>Standaard certificeringskosten</t>
  </si>
  <si>
    <t>Participantenkorting</t>
  </si>
  <si>
    <t>Prijsstelling portfolio-aanpak 'Basis'</t>
  </si>
  <si>
    <t>Prijs categorieën</t>
  </si>
  <si>
    <t>Min. aantal Assets</t>
  </si>
  <si>
    <t>Max. aantal Assets</t>
  </si>
  <si>
    <t>Certificeringskosten*</t>
  </si>
  <si>
    <t>Kortingspercentage per categorie</t>
  </si>
  <si>
    <t>Prijscategorie 1</t>
  </si>
  <si>
    <t>Prijscategorie 2</t>
  </si>
  <si>
    <t>Prijscategorie 3</t>
  </si>
  <si>
    <t>Prijscategorie 4</t>
  </si>
  <si>
    <t>Prijscategorie 5</t>
  </si>
  <si>
    <t>Prijscategorie 6</t>
  </si>
  <si>
    <t>Prijscategorie 7</t>
  </si>
  <si>
    <t>*certificeringskosten zijn inclusief registratiekosten</t>
  </si>
  <si>
    <t>Rekenhulp certificeringskosten portfolio-aanpak 'Basis'</t>
  </si>
  <si>
    <t>Invoer aantal gebouwen:</t>
  </si>
  <si>
    <t>Aantal gebouwen per categorie</t>
  </si>
  <si>
    <t>Totaal</t>
  </si>
  <si>
    <t>Kosten traditioneel</t>
  </si>
  <si>
    <t>Kortingspercentage tov traditioneel</t>
  </si>
  <si>
    <t>&lt;-- aantal gebouwen hier invoeren</t>
  </si>
  <si>
    <t>&lt;-- certificeringskosten</t>
  </si>
  <si>
    <t>Certificeringskosten</t>
  </si>
  <si>
    <t>Niet-Participant</t>
  </si>
  <si>
    <t>Participant</t>
  </si>
  <si>
    <t>Tarieven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</si>
</sst>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US$&quot;\ * #,##0.00_);_(&quot;US$&quot;\ * \(#,##0.00\);_(&quot;US$&quot;\ * &quot;-&quot;??_);_(@_)"/>
    <numFmt numFmtId="164" formatCode="_-[$€-413]\ * #,##0_-;_-[$€-413]\ * #,##0\-;_-[$€-413]\ * &quot;-&quot;??_-;_-@_-"/>
    <numFmt numFmtId="165" formatCode="_([$€-2]\ * #,##0_);_([$€-2]\ * \(#,##0\);_([$€-2]\ * &quot;-&quot;??_);_(@_)"/>
    <numFmt numFmtId="166" formatCode="_([$€-2]\ * #,##0.00_);_([$€-2]\ * \(#,##0.00\);_([$€-2]\ * &quot;-&quot;??_);_(@_)"/>
    <numFmt numFmtId="167" formatCode="0.0%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i/>
      <sz val="12"/>
      <color theme="0" tint="-0.34998626667073579"/>
      <name val="Calibri"/>
      <family val="2"/>
      <scheme val="minor"/>
    </font>
    <font>
      <b/>
      <sz val="20"/>
      <color rgb="FF3366FF"/>
      <name val="Calibri"/>
      <family val="2"/>
      <scheme val="minor"/>
    </font>
    <font>
      <i/>
      <sz val="12"/>
      <color rgb="FF008000"/>
      <name val="Calibri"/>
      <family val="2"/>
      <scheme val="minor"/>
    </font>
    <font>
      <b/>
      <sz val="20"/>
      <name val="Calibri"/>
      <family val="2"/>
      <scheme val="minor"/>
    </font>
    <font>
      <sz val="14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rgb="FF000000"/>
      <name val="Arial"/>
      <family val="2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i/>
      <sz val="16"/>
      <color theme="1"/>
      <name val="Calibri"/>
      <family val="2"/>
      <scheme val="minor"/>
    </font>
    <font>
      <b/>
      <i/>
      <sz val="9"/>
      <color rgb="FFFFFFFF"/>
      <name val="Arial"/>
      <family val="2"/>
    </font>
    <font>
      <i/>
      <sz val="9"/>
      <color rgb="FF000000"/>
      <name val="Arial"/>
      <family val="2"/>
    </font>
    <font>
      <i/>
      <sz val="9"/>
      <color theme="1"/>
      <name val="Calibri"/>
      <family val="2"/>
      <scheme val="minor"/>
    </font>
    <font>
      <i/>
      <sz val="9"/>
      <name val="Arial"/>
      <family val="2"/>
    </font>
    <font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86B21"/>
        <bgColor indexed="64"/>
      </patternFill>
    </fill>
    <fill>
      <patternFill patternType="solid">
        <fgColor rgb="FF8AA88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64">
    <xf numFmtId="0" fontId="0" fillId="0" borderId="0" xfId="0"/>
    <xf numFmtId="164" fontId="3" fillId="2" borderId="3" xfId="0" applyNumberFormat="1" applyFont="1" applyFill="1" applyBorder="1"/>
    <xf numFmtId="0" fontId="0" fillId="3" borderId="0" xfId="0" applyFill="1"/>
    <xf numFmtId="9" fontId="3" fillId="2" borderId="3" xfId="0" applyNumberFormat="1" applyFont="1" applyFill="1" applyBorder="1"/>
    <xf numFmtId="0" fontId="6" fillId="4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vertical="center"/>
    </xf>
    <xf numFmtId="0" fontId="9" fillId="0" borderId="3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15" fillId="5" borderId="3" xfId="0" applyFont="1" applyFill="1" applyBorder="1" applyAlignment="1">
      <alignment vertical="center"/>
    </xf>
    <xf numFmtId="0" fontId="0" fillId="3" borderId="0" xfId="0" applyFont="1" applyFill="1"/>
    <xf numFmtId="0" fontId="22" fillId="4" borderId="3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vertical="center"/>
    </xf>
    <xf numFmtId="0" fontId="25" fillId="5" borderId="3" xfId="0" applyFont="1" applyFill="1" applyBorder="1" applyAlignment="1">
      <alignment vertical="center"/>
    </xf>
    <xf numFmtId="9" fontId="24" fillId="6" borderId="3" xfId="0" applyNumberFormat="1" applyFont="1" applyFill="1" applyBorder="1" applyAlignment="1">
      <alignment horizontal="center"/>
    </xf>
    <xf numFmtId="9" fontId="23" fillId="6" borderId="3" xfId="0" applyNumberFormat="1" applyFont="1" applyFill="1" applyBorder="1" applyAlignment="1">
      <alignment horizontal="center" vertical="center" wrapText="1"/>
    </xf>
    <xf numFmtId="9" fontId="25" fillId="6" borderId="3" xfId="0" applyNumberFormat="1" applyFont="1" applyFill="1" applyBorder="1" applyAlignment="1">
      <alignment horizontal="center" vertical="center" wrapText="1"/>
    </xf>
    <xf numFmtId="0" fontId="4" fillId="7" borderId="0" xfId="0" applyFont="1" applyFill="1"/>
    <xf numFmtId="0" fontId="5" fillId="7" borderId="0" xfId="0" applyFont="1" applyFill="1"/>
    <xf numFmtId="0" fontId="0" fillId="7" borderId="0" xfId="0" applyFill="1"/>
    <xf numFmtId="0" fontId="0" fillId="7" borderId="0" xfId="0" applyFill="1" applyAlignment="1">
      <alignment horizontal="center"/>
    </xf>
    <xf numFmtId="165" fontId="8" fillId="7" borderId="0" xfId="0" applyNumberFormat="1" applyFont="1" applyFill="1"/>
    <xf numFmtId="165" fontId="0" fillId="7" borderId="0" xfId="0" applyNumberFormat="1" applyFill="1"/>
    <xf numFmtId="0" fontId="11" fillId="7" borderId="6" xfId="0" applyFont="1" applyFill="1" applyBorder="1" applyAlignment="1">
      <alignment horizontal="center"/>
    </xf>
    <xf numFmtId="167" fontId="10" fillId="7" borderId="0" xfId="2" applyNumberFormat="1" applyFont="1" applyFill="1"/>
    <xf numFmtId="0" fontId="8" fillId="7" borderId="0" xfId="0" applyFont="1" applyFill="1"/>
    <xf numFmtId="0" fontId="21" fillId="7" borderId="0" xfId="0" applyFont="1" applyFill="1"/>
    <xf numFmtId="0" fontId="17" fillId="7" borderId="0" xfId="0" applyFont="1" applyFill="1"/>
    <xf numFmtId="0" fontId="0" fillId="7" borderId="0" xfId="0" applyFont="1" applyFill="1"/>
    <xf numFmtId="0" fontId="0" fillId="7" borderId="0" xfId="0" applyFont="1" applyFill="1" applyAlignment="1">
      <alignment horizontal="center"/>
    </xf>
    <xf numFmtId="0" fontId="18" fillId="7" borderId="0" xfId="0" applyFont="1" applyFill="1" applyBorder="1" applyAlignment="1">
      <alignment vertical="center"/>
    </xf>
    <xf numFmtId="0" fontId="20" fillId="7" borderId="0" xfId="0" applyFont="1" applyFill="1"/>
    <xf numFmtId="0" fontId="19" fillId="7" borderId="0" xfId="0" applyFont="1" applyFill="1"/>
    <xf numFmtId="0" fontId="19" fillId="7" borderId="0" xfId="0" applyFont="1" applyFill="1" applyAlignment="1">
      <alignment horizontal="center"/>
    </xf>
    <xf numFmtId="165" fontId="0" fillId="7" borderId="0" xfId="0" applyNumberFormat="1" applyFont="1" applyFill="1"/>
    <xf numFmtId="3" fontId="0" fillId="7" borderId="0" xfId="0" applyNumberFormat="1" applyFont="1" applyFill="1"/>
    <xf numFmtId="0" fontId="2" fillId="7" borderId="0" xfId="0" applyFont="1" applyFill="1"/>
    <xf numFmtId="166" fontId="0" fillId="7" borderId="0" xfId="0" applyNumberFormat="1" applyFont="1" applyFill="1"/>
    <xf numFmtId="165" fontId="3" fillId="7" borderId="0" xfId="0" applyNumberFormat="1" applyFont="1" applyFill="1"/>
    <xf numFmtId="0" fontId="12" fillId="7" borderId="0" xfId="0" applyFont="1" applyFill="1" applyAlignment="1">
      <alignment vertical="center"/>
    </xf>
    <xf numFmtId="166" fontId="23" fillId="6" borderId="3" xfId="1" applyNumberFormat="1" applyFont="1" applyFill="1" applyBorder="1" applyAlignment="1">
      <alignment vertical="center" wrapText="1"/>
    </xf>
    <xf numFmtId="166" fontId="0" fillId="6" borderId="3" xfId="0" applyNumberFormat="1" applyFill="1" applyBorder="1"/>
    <xf numFmtId="166" fontId="0" fillId="6" borderId="9" xfId="0" applyNumberFormat="1" applyFill="1" applyBorder="1"/>
    <xf numFmtId="166" fontId="16" fillId="6" borderId="5" xfId="0" applyNumberFormat="1" applyFont="1" applyFill="1" applyBorder="1" applyAlignment="1">
      <alignment vertical="center"/>
    </xf>
    <xf numFmtId="166" fontId="8" fillId="7" borderId="0" xfId="0" applyNumberFormat="1" applyFont="1" applyFill="1"/>
    <xf numFmtId="0" fontId="26" fillId="7" borderId="0" xfId="0" applyFont="1" applyFill="1" applyAlignment="1">
      <alignment vertical="top"/>
    </xf>
    <xf numFmtId="0" fontId="22" fillId="4" borderId="4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/>
    </xf>
    <xf numFmtId="0" fontId="22" fillId="4" borderId="1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22" fillId="4" borderId="3" xfId="0" applyFont="1" applyFill="1" applyBorder="1" applyAlignment="1">
      <alignment vertical="center"/>
    </xf>
  </cellXfs>
  <cellStyles count="31"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Procent" xfId="2" builtinId="5"/>
    <cellStyle name="Standaard" xfId="0" builtinId="0"/>
    <cellStyle name="Valuta" xfId="1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345"/>
  <sheetViews>
    <sheetView tabSelected="1" topLeftCell="A3" zoomScale="150" zoomScaleNormal="150" zoomScalePageLayoutView="125" workbookViewId="0">
      <selection activeCell="E11" sqref="E11"/>
    </sheetView>
  </sheetViews>
  <sheetFormatPr baseColWidth="10" defaultRowHeight="16" x14ac:dyDescent="0.2"/>
  <cols>
    <col min="1" max="1" width="1.83203125" style="18" customWidth="1"/>
    <col min="2" max="2" width="15" customWidth="1"/>
    <col min="3" max="4" width="9.83203125" customWidth="1"/>
    <col min="5" max="5" width="21.83203125" style="7" bestFit="1" customWidth="1"/>
    <col min="6" max="6" width="21.83203125" customWidth="1"/>
    <col min="7" max="7" width="16.83203125" customWidth="1"/>
    <col min="8" max="8" width="10.1640625" style="18" customWidth="1"/>
    <col min="9" max="9" width="4.6640625" style="18" bestFit="1" customWidth="1"/>
    <col min="10" max="10" width="21.33203125" style="18" customWidth="1"/>
    <col min="11" max="11" width="8.83203125" style="18" bestFit="1" customWidth="1"/>
    <col min="12" max="14" width="25" style="18" customWidth="1"/>
    <col min="15" max="15" width="24.83203125" style="19" bestFit="1" customWidth="1"/>
    <col min="16" max="16" width="14.5" style="19" bestFit="1" customWidth="1"/>
    <col min="17" max="17" width="14.5" style="18" bestFit="1" customWidth="1"/>
    <col min="18" max="22" width="10.5" style="18" customWidth="1"/>
    <col min="23" max="90" width="10.83203125" style="18"/>
  </cols>
  <sheetData>
    <row r="1" spans="1:90" s="2" customFormat="1" hidden="1" x14ac:dyDescent="0.2">
      <c r="A1" s="18"/>
      <c r="B1" s="61" t="s">
        <v>0</v>
      </c>
      <c r="C1" s="62"/>
      <c r="D1" s="1">
        <v>2155</v>
      </c>
      <c r="H1" s="18"/>
      <c r="I1" s="18"/>
      <c r="J1" s="18"/>
      <c r="K1" s="18"/>
      <c r="L1" s="18"/>
      <c r="M1" s="18"/>
      <c r="N1" s="18"/>
      <c r="O1" s="19"/>
      <c r="P1" s="19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</row>
    <row r="2" spans="1:90" s="2" customFormat="1" hidden="1" x14ac:dyDescent="0.2">
      <c r="A2" s="18"/>
      <c r="B2" s="61" t="s">
        <v>1</v>
      </c>
      <c r="C2" s="62"/>
      <c r="D2" s="3">
        <v>0.25</v>
      </c>
      <c r="H2" s="18"/>
      <c r="I2" s="18"/>
      <c r="J2" s="18"/>
      <c r="K2" s="18"/>
      <c r="L2" s="18"/>
      <c r="M2" s="18"/>
      <c r="N2" s="18"/>
      <c r="O2" s="19"/>
      <c r="P2" s="19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</row>
    <row r="3" spans="1:90" s="18" customFormat="1" ht="26" x14ac:dyDescent="0.3">
      <c r="B3" s="16" t="s">
        <v>16</v>
      </c>
      <c r="C3" s="17"/>
      <c r="D3" s="17"/>
      <c r="G3" s="19"/>
      <c r="N3" s="20"/>
      <c r="O3" s="19"/>
      <c r="P3" s="19"/>
      <c r="U3" s="21"/>
      <c r="W3" s="21"/>
      <c r="Y3" s="21"/>
      <c r="AA3" s="21"/>
      <c r="AC3" s="21"/>
      <c r="AE3" s="21"/>
      <c r="AF3" s="21"/>
      <c r="AI3" s="21"/>
    </row>
    <row r="4" spans="1:90" s="18" customFormat="1" ht="19" x14ac:dyDescent="0.25">
      <c r="B4" s="44" t="s">
        <v>27</v>
      </c>
      <c r="C4" s="17"/>
      <c r="D4" s="17"/>
      <c r="G4" s="19"/>
      <c r="N4" s="20"/>
      <c r="O4" s="19"/>
      <c r="P4" s="19"/>
      <c r="U4" s="21"/>
      <c r="W4" s="21"/>
      <c r="Y4" s="21"/>
      <c r="AA4" s="21"/>
      <c r="AC4" s="21"/>
      <c r="AE4" s="21"/>
      <c r="AF4" s="21"/>
      <c r="AI4" s="21"/>
    </row>
    <row r="5" spans="1:90" s="2" customFormat="1" ht="26" x14ac:dyDescent="0.3">
      <c r="A5" s="18"/>
      <c r="B5" s="47" t="s">
        <v>17</v>
      </c>
      <c r="C5" s="48"/>
      <c r="D5" s="49"/>
      <c r="E5" s="6">
        <v>12</v>
      </c>
      <c r="F5" s="38" t="s">
        <v>22</v>
      </c>
      <c r="G5" s="19"/>
      <c r="H5" s="18"/>
      <c r="I5" s="18"/>
      <c r="J5" s="18"/>
      <c r="K5" s="18"/>
      <c r="L5" s="18"/>
      <c r="M5" s="18"/>
      <c r="N5" s="23"/>
      <c r="O5" s="19"/>
      <c r="P5" s="19"/>
      <c r="Q5" s="18"/>
      <c r="R5" s="18"/>
      <c r="S5" s="18"/>
      <c r="T5" s="18"/>
      <c r="U5" s="21"/>
      <c r="V5" s="18"/>
      <c r="W5" s="21"/>
      <c r="X5" s="18"/>
      <c r="Y5" s="21"/>
      <c r="Z5" s="18"/>
      <c r="AA5" s="21"/>
      <c r="AB5" s="18"/>
      <c r="AC5" s="21"/>
      <c r="AD5" s="18"/>
      <c r="AE5" s="21"/>
      <c r="AF5" s="21"/>
      <c r="AG5" s="18"/>
      <c r="AH5" s="18"/>
      <c r="AI5" s="21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</row>
    <row r="6" spans="1:90" s="18" customFormat="1" ht="26" x14ac:dyDescent="0.3">
      <c r="B6" s="22"/>
      <c r="C6" s="22"/>
      <c r="G6" s="19"/>
      <c r="N6" s="23"/>
      <c r="O6" s="19"/>
      <c r="P6" s="19"/>
      <c r="U6" s="21"/>
      <c r="W6" s="21"/>
      <c r="Y6" s="21"/>
      <c r="AA6" s="21"/>
      <c r="AC6" s="21"/>
      <c r="AE6" s="21"/>
      <c r="AF6" s="21"/>
      <c r="AI6" s="21"/>
    </row>
    <row r="7" spans="1:90" s="2" customFormat="1" x14ac:dyDescent="0.2">
      <c r="A7" s="18"/>
      <c r="B7" s="50" t="s">
        <v>3</v>
      </c>
      <c r="C7" s="51" t="s">
        <v>18</v>
      </c>
      <c r="D7" s="52"/>
      <c r="E7" s="55" t="s">
        <v>24</v>
      </c>
      <c r="F7" s="56"/>
      <c r="G7" s="19"/>
      <c r="H7" s="18"/>
      <c r="I7" s="18"/>
      <c r="J7" s="24"/>
      <c r="K7" s="24"/>
      <c r="L7" s="20"/>
      <c r="M7" s="18"/>
      <c r="N7" s="18"/>
      <c r="O7" s="19"/>
      <c r="P7" s="19"/>
      <c r="Q7" s="18"/>
      <c r="R7" s="18"/>
      <c r="S7" s="18"/>
      <c r="T7" s="18"/>
      <c r="U7" s="21"/>
      <c r="V7" s="18"/>
      <c r="W7" s="21"/>
      <c r="X7" s="18"/>
      <c r="Y7" s="21"/>
      <c r="Z7" s="18"/>
      <c r="AA7" s="21"/>
      <c r="AB7" s="18"/>
      <c r="AC7" s="21"/>
      <c r="AD7" s="18"/>
      <c r="AE7" s="21"/>
      <c r="AF7" s="21"/>
      <c r="AG7" s="18"/>
      <c r="AH7" s="18"/>
      <c r="AI7" s="21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</row>
    <row r="8" spans="1:90" s="2" customFormat="1" x14ac:dyDescent="0.2">
      <c r="A8" s="18"/>
      <c r="B8" s="50"/>
      <c r="C8" s="53"/>
      <c r="D8" s="54"/>
      <c r="E8" s="4" t="s">
        <v>25</v>
      </c>
      <c r="F8" s="4" t="s">
        <v>26</v>
      </c>
      <c r="G8" s="19"/>
      <c r="H8" s="18"/>
      <c r="I8" s="18"/>
      <c r="J8" s="24"/>
      <c r="K8" s="24"/>
      <c r="L8" s="20"/>
      <c r="M8" s="18"/>
      <c r="N8" s="18"/>
      <c r="O8" s="19"/>
      <c r="P8" s="19"/>
      <c r="Q8" s="18"/>
      <c r="R8" s="18"/>
      <c r="S8" s="18"/>
      <c r="T8" s="18"/>
      <c r="U8" s="21"/>
      <c r="V8" s="18"/>
      <c r="W8" s="21"/>
      <c r="X8" s="18"/>
      <c r="Y8" s="21"/>
      <c r="Z8" s="18"/>
      <c r="AA8" s="21"/>
      <c r="AB8" s="18"/>
      <c r="AC8" s="21"/>
      <c r="AD8" s="18"/>
      <c r="AE8" s="21"/>
      <c r="AF8" s="21"/>
      <c r="AG8" s="18"/>
      <c r="AH8" s="18"/>
      <c r="AI8" s="21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</row>
    <row r="9" spans="1:90" s="2" customFormat="1" x14ac:dyDescent="0.2">
      <c r="A9" s="18"/>
      <c r="B9" s="5" t="s">
        <v>8</v>
      </c>
      <c r="C9" s="57">
        <f>IF($E$5&lt;6,$E$5,5)</f>
        <v>5</v>
      </c>
      <c r="D9" s="57"/>
      <c r="E9" s="40">
        <f t="shared" ref="E9:E15" si="0">C9*E24</f>
        <v>10775</v>
      </c>
      <c r="F9" s="40">
        <f t="shared" ref="F9:F15" si="1">C9*F24</f>
        <v>8081.25</v>
      </c>
      <c r="G9" s="19"/>
      <c r="H9" s="18"/>
      <c r="I9" s="18"/>
      <c r="J9" s="24"/>
      <c r="K9" s="24"/>
      <c r="L9" s="20"/>
      <c r="M9" s="18"/>
      <c r="N9" s="18"/>
      <c r="O9" s="19"/>
      <c r="P9" s="19"/>
      <c r="Q9" s="18"/>
      <c r="R9" s="18"/>
      <c r="S9" s="18"/>
      <c r="T9" s="18"/>
      <c r="U9" s="21"/>
      <c r="V9" s="18"/>
      <c r="W9" s="21"/>
      <c r="X9" s="18"/>
      <c r="Y9" s="21"/>
      <c r="Z9" s="18"/>
      <c r="AA9" s="21"/>
      <c r="AB9" s="18"/>
      <c r="AC9" s="21"/>
      <c r="AD9" s="18"/>
      <c r="AE9" s="21"/>
      <c r="AF9" s="21"/>
      <c r="AG9" s="18"/>
      <c r="AH9" s="18"/>
      <c r="AI9" s="21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</row>
    <row r="10" spans="1:90" s="2" customFormat="1" x14ac:dyDescent="0.2">
      <c r="A10" s="18"/>
      <c r="B10" s="5" t="s">
        <v>9</v>
      </c>
      <c r="C10" s="57">
        <f>IF($E$5&lt;6,0,IF($E$5&lt;11,$E$5-5,5))</f>
        <v>5</v>
      </c>
      <c r="D10" s="57"/>
      <c r="E10" s="40">
        <f t="shared" si="0"/>
        <v>8081.25</v>
      </c>
      <c r="F10" s="40">
        <f t="shared" si="1"/>
        <v>6060.9375</v>
      </c>
      <c r="G10" s="19"/>
      <c r="H10" s="18"/>
      <c r="I10" s="18"/>
      <c r="J10" s="24"/>
      <c r="K10" s="24"/>
      <c r="L10" s="20"/>
      <c r="M10" s="18"/>
      <c r="N10" s="18"/>
      <c r="O10" s="19"/>
      <c r="P10" s="19"/>
      <c r="Q10" s="18"/>
      <c r="R10" s="18"/>
      <c r="S10" s="18"/>
      <c r="T10" s="18"/>
      <c r="U10" s="21"/>
      <c r="V10" s="18"/>
      <c r="W10" s="21"/>
      <c r="X10" s="18"/>
      <c r="Y10" s="21"/>
      <c r="Z10" s="18"/>
      <c r="AA10" s="21"/>
      <c r="AB10" s="18"/>
      <c r="AC10" s="21"/>
      <c r="AD10" s="18"/>
      <c r="AE10" s="21"/>
      <c r="AF10" s="21"/>
      <c r="AG10" s="18"/>
      <c r="AH10" s="18"/>
      <c r="AI10" s="21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</row>
    <row r="11" spans="1:90" s="2" customFormat="1" x14ac:dyDescent="0.2">
      <c r="A11" s="18"/>
      <c r="B11" s="5" t="s">
        <v>10</v>
      </c>
      <c r="C11" s="57">
        <f>IF($E$5&lt;11,0,IF($E$5&lt;21,$E$5-10,10))</f>
        <v>2</v>
      </c>
      <c r="D11" s="57"/>
      <c r="E11" s="40">
        <f t="shared" si="0"/>
        <v>3017</v>
      </c>
      <c r="F11" s="40">
        <f t="shared" si="1"/>
        <v>2262.75</v>
      </c>
      <c r="G11" s="19"/>
      <c r="H11" s="18"/>
      <c r="I11" s="18"/>
      <c r="J11" s="24"/>
      <c r="K11" s="24"/>
      <c r="L11" s="20"/>
      <c r="M11" s="18"/>
      <c r="N11" s="18"/>
      <c r="O11" s="19"/>
      <c r="P11" s="19"/>
      <c r="Q11" s="18"/>
      <c r="R11" s="18"/>
      <c r="S11" s="18"/>
      <c r="T11" s="18"/>
      <c r="U11" s="21"/>
      <c r="V11" s="18"/>
      <c r="W11" s="21"/>
      <c r="X11" s="18"/>
      <c r="Y11" s="21"/>
      <c r="Z11" s="18"/>
      <c r="AA11" s="21"/>
      <c r="AB11" s="18"/>
      <c r="AC11" s="21"/>
      <c r="AD11" s="18"/>
      <c r="AE11" s="21"/>
      <c r="AF11" s="21"/>
      <c r="AG11" s="18"/>
      <c r="AH11" s="18"/>
      <c r="AI11" s="21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</row>
    <row r="12" spans="1:90" s="2" customFormat="1" x14ac:dyDescent="0.2">
      <c r="A12" s="18"/>
      <c r="B12" s="5" t="s">
        <v>11</v>
      </c>
      <c r="C12" s="57">
        <f>IF($E$5&lt;21,0,IF($E$5&lt;31,$E$5-20,10))</f>
        <v>0</v>
      </c>
      <c r="D12" s="57"/>
      <c r="E12" s="40">
        <f t="shared" si="0"/>
        <v>0</v>
      </c>
      <c r="F12" s="40">
        <f t="shared" si="1"/>
        <v>0</v>
      </c>
      <c r="G12" s="19"/>
      <c r="H12" s="18"/>
      <c r="I12" s="18"/>
      <c r="J12" s="24"/>
      <c r="K12" s="24"/>
      <c r="L12" s="20"/>
      <c r="M12" s="18"/>
      <c r="N12" s="18"/>
      <c r="O12" s="19"/>
      <c r="P12" s="19"/>
      <c r="Q12" s="18"/>
      <c r="R12" s="18"/>
      <c r="S12" s="18"/>
      <c r="T12" s="18"/>
      <c r="U12" s="21"/>
      <c r="V12" s="18"/>
      <c r="W12" s="21"/>
      <c r="X12" s="18"/>
      <c r="Y12" s="21"/>
      <c r="Z12" s="18"/>
      <c r="AA12" s="21"/>
      <c r="AB12" s="18"/>
      <c r="AC12" s="21"/>
      <c r="AD12" s="18"/>
      <c r="AE12" s="21"/>
      <c r="AF12" s="21"/>
      <c r="AG12" s="18"/>
      <c r="AH12" s="18"/>
      <c r="AI12" s="21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</row>
    <row r="13" spans="1:90" s="2" customFormat="1" x14ac:dyDescent="0.2">
      <c r="A13" s="18"/>
      <c r="B13" s="5" t="s">
        <v>12</v>
      </c>
      <c r="C13" s="57">
        <f>IF($E$5&lt;31,0,IF($E$5&lt;41,$E$5-30,10))</f>
        <v>0</v>
      </c>
      <c r="D13" s="57"/>
      <c r="E13" s="40">
        <f t="shared" si="0"/>
        <v>0</v>
      </c>
      <c r="F13" s="40">
        <f t="shared" si="1"/>
        <v>0</v>
      </c>
      <c r="G13" s="19"/>
      <c r="H13" s="18"/>
      <c r="I13" s="18"/>
      <c r="J13" s="24"/>
      <c r="K13" s="24"/>
      <c r="L13" s="20"/>
      <c r="M13" s="18"/>
      <c r="N13" s="18"/>
      <c r="O13" s="19"/>
      <c r="P13" s="19"/>
      <c r="Q13" s="18"/>
      <c r="R13" s="18"/>
      <c r="S13" s="18"/>
      <c r="T13" s="18"/>
      <c r="U13" s="21"/>
      <c r="V13" s="18"/>
      <c r="W13" s="21"/>
      <c r="X13" s="18"/>
      <c r="Y13" s="21"/>
      <c r="Z13" s="18"/>
      <c r="AA13" s="21"/>
      <c r="AB13" s="18"/>
      <c r="AC13" s="21"/>
      <c r="AD13" s="18"/>
      <c r="AE13" s="21"/>
      <c r="AF13" s="21"/>
      <c r="AG13" s="18"/>
      <c r="AH13" s="18"/>
      <c r="AI13" s="21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</row>
    <row r="14" spans="1:90" s="2" customFormat="1" x14ac:dyDescent="0.2">
      <c r="A14" s="18"/>
      <c r="B14" s="5" t="s">
        <v>13</v>
      </c>
      <c r="C14" s="57">
        <f>IF($E$5&lt;41,0,IF($E$5&lt;51,$E$5-40,10))</f>
        <v>0</v>
      </c>
      <c r="D14" s="57"/>
      <c r="E14" s="40">
        <f t="shared" si="0"/>
        <v>0</v>
      </c>
      <c r="F14" s="40">
        <f t="shared" si="1"/>
        <v>0</v>
      </c>
      <c r="G14" s="19"/>
      <c r="H14" s="18"/>
      <c r="I14" s="18"/>
      <c r="J14" s="24"/>
      <c r="K14" s="24"/>
      <c r="L14" s="20"/>
      <c r="M14" s="18"/>
      <c r="N14" s="18"/>
      <c r="O14" s="19"/>
      <c r="P14" s="19"/>
      <c r="Q14" s="18"/>
      <c r="R14" s="18"/>
      <c r="S14" s="18"/>
      <c r="T14" s="18"/>
      <c r="U14" s="21"/>
      <c r="V14" s="18"/>
      <c r="W14" s="21"/>
      <c r="X14" s="18"/>
      <c r="Y14" s="21"/>
      <c r="Z14" s="18"/>
      <c r="AA14" s="21"/>
      <c r="AB14" s="18"/>
      <c r="AC14" s="21"/>
      <c r="AD14" s="18"/>
      <c r="AE14" s="21"/>
      <c r="AF14" s="21"/>
      <c r="AG14" s="18"/>
      <c r="AH14" s="18"/>
      <c r="AI14" s="21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</row>
    <row r="15" spans="1:90" s="2" customFormat="1" ht="17" thickBot="1" x14ac:dyDescent="0.25">
      <c r="A15" s="18"/>
      <c r="B15" s="5" t="s">
        <v>14</v>
      </c>
      <c r="C15" s="57">
        <f>IF($E$5&lt;51,0,$E$5-50)</f>
        <v>0</v>
      </c>
      <c r="D15" s="57"/>
      <c r="E15" s="41">
        <f t="shared" si="0"/>
        <v>0</v>
      </c>
      <c r="F15" s="41">
        <f t="shared" si="1"/>
        <v>0</v>
      </c>
      <c r="G15" s="19"/>
      <c r="H15" s="18"/>
      <c r="I15" s="18"/>
      <c r="J15" s="24"/>
      <c r="K15" s="24"/>
      <c r="L15" s="20"/>
      <c r="M15" s="18"/>
      <c r="N15" s="18"/>
      <c r="O15" s="19"/>
      <c r="P15" s="19"/>
      <c r="Q15" s="18"/>
      <c r="R15" s="18"/>
      <c r="S15" s="18"/>
      <c r="T15" s="18"/>
      <c r="U15" s="21"/>
      <c r="V15" s="18"/>
      <c r="W15" s="21"/>
      <c r="X15" s="18"/>
      <c r="Y15" s="21"/>
      <c r="Z15" s="18"/>
      <c r="AA15" s="21"/>
      <c r="AB15" s="18"/>
      <c r="AC15" s="21"/>
      <c r="AD15" s="18"/>
      <c r="AE15" s="21"/>
      <c r="AF15" s="21"/>
      <c r="AG15" s="18"/>
      <c r="AH15" s="18"/>
      <c r="AI15" s="21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</row>
    <row r="16" spans="1:90" s="2" customFormat="1" ht="20" thickTop="1" x14ac:dyDescent="0.2">
      <c r="A16" s="18"/>
      <c r="B16" s="8" t="s">
        <v>19</v>
      </c>
      <c r="C16" s="60">
        <f>SUM(C9:C15)</f>
        <v>12</v>
      </c>
      <c r="D16" s="60"/>
      <c r="E16" s="42">
        <f>SUM(E9:E15)</f>
        <v>21873.25</v>
      </c>
      <c r="F16" s="42">
        <f>SUM(F9:F15)</f>
        <v>16404.9375</v>
      </c>
      <c r="G16" s="38" t="s">
        <v>23</v>
      </c>
      <c r="H16" s="18"/>
      <c r="I16" s="18"/>
      <c r="J16" s="24"/>
      <c r="K16" s="24"/>
      <c r="L16" s="20"/>
      <c r="M16" s="18"/>
      <c r="N16" s="18"/>
      <c r="O16" s="19"/>
      <c r="P16" s="19"/>
      <c r="Q16" s="18"/>
      <c r="R16" s="18"/>
      <c r="S16" s="18"/>
      <c r="T16" s="18"/>
      <c r="U16" s="21"/>
      <c r="V16" s="18"/>
      <c r="W16" s="21"/>
      <c r="X16" s="18"/>
      <c r="Y16" s="21"/>
      <c r="Z16" s="18"/>
      <c r="AA16" s="21"/>
      <c r="AB16" s="18"/>
      <c r="AC16" s="21"/>
      <c r="AD16" s="18"/>
      <c r="AE16" s="21"/>
      <c r="AF16" s="21"/>
      <c r="AG16" s="18"/>
      <c r="AH16" s="18"/>
      <c r="AI16" s="21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</row>
    <row r="17" spans="1:90" s="18" customFormat="1" x14ac:dyDescent="0.2">
      <c r="B17" s="24" t="s">
        <v>20</v>
      </c>
      <c r="C17" s="24"/>
      <c r="E17" s="43">
        <f>E5*E24</f>
        <v>25860</v>
      </c>
      <c r="F17" s="43">
        <f>E5*F24</f>
        <v>19395</v>
      </c>
      <c r="G17" s="19"/>
      <c r="J17" s="24"/>
      <c r="K17" s="24"/>
      <c r="L17" s="20"/>
      <c r="O17" s="19"/>
      <c r="P17" s="19"/>
      <c r="U17" s="21"/>
      <c r="W17" s="21"/>
      <c r="Y17" s="21"/>
      <c r="AA17" s="21"/>
      <c r="AC17" s="21"/>
      <c r="AE17" s="21"/>
      <c r="AF17" s="21"/>
      <c r="AI17" s="21"/>
    </row>
    <row r="18" spans="1:90" s="18" customFormat="1" x14ac:dyDescent="0.2">
      <c r="B18" s="24" t="s">
        <v>21</v>
      </c>
      <c r="C18" s="24"/>
      <c r="E18" s="23">
        <f>1-E16/E17</f>
        <v>0.15416666666666667</v>
      </c>
      <c r="F18" s="23">
        <f>1-F16/F17</f>
        <v>0.15416666666666667</v>
      </c>
      <c r="G18" s="19"/>
      <c r="J18" s="24"/>
      <c r="K18" s="24"/>
      <c r="L18" s="20"/>
      <c r="O18" s="19"/>
      <c r="P18" s="19"/>
      <c r="U18" s="21"/>
      <c r="W18" s="21"/>
      <c r="Y18" s="21"/>
      <c r="AA18" s="21"/>
      <c r="AC18" s="21"/>
      <c r="AE18" s="21"/>
      <c r="AF18" s="21"/>
      <c r="AI18" s="21"/>
    </row>
    <row r="19" spans="1:90" s="18" customFormat="1" ht="19" x14ac:dyDescent="0.25">
      <c r="C19" s="17"/>
      <c r="D19" s="17"/>
      <c r="G19" s="19"/>
      <c r="J19" s="24"/>
      <c r="K19" s="24"/>
      <c r="L19" s="20"/>
      <c r="O19" s="19"/>
      <c r="P19" s="19"/>
      <c r="U19" s="21"/>
      <c r="W19" s="21"/>
      <c r="Y19" s="21"/>
      <c r="AA19" s="21"/>
      <c r="AC19" s="21"/>
      <c r="AE19" s="21"/>
      <c r="AF19" s="21"/>
      <c r="AI19" s="21"/>
    </row>
    <row r="20" spans="1:90" s="18" customFormat="1" ht="19" x14ac:dyDescent="0.25">
      <c r="C20" s="17"/>
      <c r="D20" s="17"/>
      <c r="G20" s="19"/>
      <c r="J20" s="24"/>
      <c r="K20" s="24"/>
      <c r="L20" s="20"/>
      <c r="O20" s="19"/>
      <c r="P20" s="19"/>
      <c r="U20" s="21"/>
      <c r="W20" s="21"/>
      <c r="Y20" s="21"/>
      <c r="AA20" s="21"/>
      <c r="AC20" s="21"/>
      <c r="AE20" s="21"/>
      <c r="AF20" s="21"/>
      <c r="AI20" s="21"/>
    </row>
    <row r="21" spans="1:90" s="27" customFormat="1" ht="21" x14ac:dyDescent="0.25">
      <c r="B21" s="25" t="s">
        <v>2</v>
      </c>
      <c r="C21" s="26"/>
      <c r="D21" s="26"/>
      <c r="E21" s="26"/>
      <c r="F21" s="26"/>
      <c r="G21" s="26"/>
      <c r="O21" s="28"/>
      <c r="P21" s="28"/>
    </row>
    <row r="22" spans="1:90" s="9" customFormat="1" ht="15" customHeight="1" x14ac:dyDescent="0.2">
      <c r="A22" s="27"/>
      <c r="B22" s="63" t="s">
        <v>3</v>
      </c>
      <c r="C22" s="45" t="s">
        <v>4</v>
      </c>
      <c r="D22" s="45" t="s">
        <v>5</v>
      </c>
      <c r="E22" s="58" t="s">
        <v>6</v>
      </c>
      <c r="F22" s="59"/>
      <c r="G22" s="45" t="s">
        <v>7</v>
      </c>
      <c r="H22" s="27"/>
      <c r="I22" s="27"/>
      <c r="J22" s="27"/>
      <c r="K22" s="27"/>
      <c r="L22" s="27"/>
      <c r="M22" s="27"/>
      <c r="N22" s="27"/>
      <c r="O22" s="28"/>
      <c r="P22" s="28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</row>
    <row r="23" spans="1:90" s="9" customFormat="1" x14ac:dyDescent="0.2">
      <c r="A23" s="27"/>
      <c r="B23" s="63"/>
      <c r="C23" s="46"/>
      <c r="D23" s="46"/>
      <c r="E23" s="10" t="s">
        <v>25</v>
      </c>
      <c r="F23" s="10" t="s">
        <v>26</v>
      </c>
      <c r="G23" s="46"/>
      <c r="H23" s="27"/>
      <c r="I23" s="27"/>
      <c r="J23" s="27"/>
      <c r="K23" s="27"/>
      <c r="L23" s="27"/>
      <c r="M23" s="27"/>
      <c r="N23" s="27"/>
      <c r="O23" s="28"/>
      <c r="P23" s="28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35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</row>
    <row r="24" spans="1:90" s="9" customFormat="1" x14ac:dyDescent="0.2">
      <c r="A24" s="27"/>
      <c r="B24" s="11" t="s">
        <v>8</v>
      </c>
      <c r="C24" s="11">
        <v>0</v>
      </c>
      <c r="D24" s="11">
        <v>5</v>
      </c>
      <c r="E24" s="39">
        <f>D1</f>
        <v>2155</v>
      </c>
      <c r="F24" s="39">
        <f t="shared" ref="F24:F30" si="2">E24*(1-$D$2)</f>
        <v>1616.25</v>
      </c>
      <c r="G24" s="13">
        <v>0</v>
      </c>
      <c r="H24" s="27"/>
      <c r="I24" s="27"/>
      <c r="J24" s="27"/>
      <c r="K24" s="27"/>
      <c r="L24" s="27"/>
      <c r="M24" s="27"/>
      <c r="N24" s="27"/>
      <c r="O24" s="28"/>
      <c r="P24" s="28"/>
      <c r="Q24" s="27"/>
      <c r="R24" s="27"/>
      <c r="S24" s="27"/>
      <c r="T24" s="27"/>
      <c r="U24" s="33"/>
      <c r="V24" s="27"/>
      <c r="W24" s="33"/>
      <c r="X24" s="27"/>
      <c r="Y24" s="33"/>
      <c r="Z24" s="27"/>
      <c r="AA24" s="33"/>
      <c r="AB24" s="27"/>
      <c r="AC24" s="33"/>
      <c r="AD24" s="27"/>
      <c r="AE24" s="33"/>
      <c r="AF24" s="33"/>
      <c r="AG24" s="27"/>
      <c r="AH24" s="34"/>
      <c r="AI24" s="33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</row>
    <row r="25" spans="1:90" s="9" customFormat="1" x14ac:dyDescent="0.2">
      <c r="A25" s="27"/>
      <c r="B25" s="11" t="s">
        <v>9</v>
      </c>
      <c r="C25" s="11">
        <v>6</v>
      </c>
      <c r="D25" s="11">
        <v>10</v>
      </c>
      <c r="E25" s="39">
        <f t="shared" ref="E25:E30" si="3">$E$24*(1-G25)</f>
        <v>1616.25</v>
      </c>
      <c r="F25" s="39">
        <f t="shared" si="2"/>
        <v>1212.1875</v>
      </c>
      <c r="G25" s="14">
        <v>0.25</v>
      </c>
      <c r="H25" s="27"/>
      <c r="I25" s="27"/>
      <c r="J25" s="27"/>
      <c r="K25" s="27"/>
      <c r="L25" s="27"/>
      <c r="M25" s="27"/>
      <c r="N25" s="27"/>
      <c r="O25" s="28"/>
      <c r="P25" s="28"/>
      <c r="Q25" s="27"/>
      <c r="R25" s="27"/>
      <c r="S25" s="27"/>
      <c r="T25" s="27"/>
      <c r="U25" s="33"/>
      <c r="V25" s="27"/>
      <c r="W25" s="33"/>
      <c r="X25" s="27"/>
      <c r="Y25" s="33"/>
      <c r="Z25" s="27"/>
      <c r="AA25" s="33"/>
      <c r="AB25" s="27"/>
      <c r="AC25" s="33"/>
      <c r="AD25" s="27"/>
      <c r="AE25" s="33"/>
      <c r="AF25" s="33"/>
      <c r="AG25" s="36"/>
      <c r="AH25" s="34"/>
      <c r="AI25" s="33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</row>
    <row r="26" spans="1:90" s="9" customFormat="1" x14ac:dyDescent="0.2">
      <c r="A26" s="27"/>
      <c r="B26" s="11" t="s">
        <v>10</v>
      </c>
      <c r="C26" s="11">
        <v>11</v>
      </c>
      <c r="D26" s="11">
        <v>20</v>
      </c>
      <c r="E26" s="39">
        <f t="shared" si="3"/>
        <v>1508.5</v>
      </c>
      <c r="F26" s="39">
        <f t="shared" si="2"/>
        <v>1131.375</v>
      </c>
      <c r="G26" s="14">
        <v>0.3</v>
      </c>
      <c r="H26" s="27"/>
      <c r="I26" s="27"/>
      <c r="J26" s="27"/>
      <c r="K26" s="27"/>
      <c r="L26" s="27"/>
      <c r="M26" s="27"/>
      <c r="N26" s="27"/>
      <c r="O26" s="28"/>
      <c r="P26" s="28"/>
      <c r="Q26" s="27"/>
      <c r="R26" s="27"/>
      <c r="S26" s="27"/>
      <c r="T26" s="27"/>
      <c r="U26" s="27"/>
      <c r="V26" s="27"/>
      <c r="W26" s="33"/>
      <c r="X26" s="27"/>
      <c r="Y26" s="33"/>
      <c r="Z26" s="27"/>
      <c r="AA26" s="33"/>
      <c r="AB26" s="27"/>
      <c r="AC26" s="33"/>
      <c r="AD26" s="27"/>
      <c r="AE26" s="33"/>
      <c r="AF26" s="33"/>
      <c r="AG26" s="36"/>
      <c r="AH26" s="34"/>
      <c r="AI26" s="33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</row>
    <row r="27" spans="1:90" s="9" customFormat="1" x14ac:dyDescent="0.2">
      <c r="A27" s="27"/>
      <c r="B27" s="11" t="s">
        <v>11</v>
      </c>
      <c r="C27" s="11">
        <v>21</v>
      </c>
      <c r="D27" s="11">
        <v>30</v>
      </c>
      <c r="E27" s="39">
        <f t="shared" si="3"/>
        <v>1400.75</v>
      </c>
      <c r="F27" s="39">
        <f t="shared" si="2"/>
        <v>1050.5625</v>
      </c>
      <c r="G27" s="14">
        <v>0.35</v>
      </c>
      <c r="H27" s="27"/>
      <c r="I27" s="27"/>
      <c r="J27" s="27"/>
      <c r="K27" s="27"/>
      <c r="L27" s="27"/>
      <c r="M27" s="27"/>
      <c r="N27" s="27"/>
      <c r="O27" s="28"/>
      <c r="P27" s="28"/>
      <c r="Q27" s="27"/>
      <c r="R27" s="27"/>
      <c r="S27" s="27"/>
      <c r="T27" s="27"/>
      <c r="U27" s="27"/>
      <c r="V27" s="27"/>
      <c r="W27" s="27"/>
      <c r="X27" s="27"/>
      <c r="Y27" s="33"/>
      <c r="Z27" s="27"/>
      <c r="AA27" s="33"/>
      <c r="AB27" s="27"/>
      <c r="AC27" s="33"/>
      <c r="AD27" s="27"/>
      <c r="AE27" s="33"/>
      <c r="AF27" s="33"/>
      <c r="AG27" s="36"/>
      <c r="AH27" s="34"/>
      <c r="AI27" s="33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</row>
    <row r="28" spans="1:90" s="9" customFormat="1" x14ac:dyDescent="0.2">
      <c r="A28" s="27"/>
      <c r="B28" s="11" t="s">
        <v>12</v>
      </c>
      <c r="C28" s="11">
        <v>31</v>
      </c>
      <c r="D28" s="11">
        <v>40</v>
      </c>
      <c r="E28" s="39">
        <f t="shared" si="3"/>
        <v>1293</v>
      </c>
      <c r="F28" s="39">
        <f t="shared" si="2"/>
        <v>969.75</v>
      </c>
      <c r="G28" s="14">
        <v>0.4</v>
      </c>
      <c r="H28" s="27"/>
      <c r="I28" s="27"/>
      <c r="J28" s="27"/>
      <c r="K28" s="27"/>
      <c r="L28" s="27"/>
      <c r="M28" s="27"/>
      <c r="N28" s="27"/>
      <c r="O28" s="28"/>
      <c r="P28" s="28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33"/>
      <c r="AB28" s="27"/>
      <c r="AC28" s="33"/>
      <c r="AD28" s="27"/>
      <c r="AE28" s="33"/>
      <c r="AF28" s="33"/>
      <c r="AG28" s="36"/>
      <c r="AH28" s="34"/>
      <c r="AI28" s="33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</row>
    <row r="29" spans="1:90" s="9" customFormat="1" x14ac:dyDescent="0.2">
      <c r="A29" s="27"/>
      <c r="B29" s="11" t="s">
        <v>13</v>
      </c>
      <c r="C29" s="11">
        <v>41</v>
      </c>
      <c r="D29" s="11">
        <v>50</v>
      </c>
      <c r="E29" s="39">
        <f t="shared" si="3"/>
        <v>1185.25</v>
      </c>
      <c r="F29" s="39">
        <f t="shared" si="2"/>
        <v>888.9375</v>
      </c>
      <c r="G29" s="14">
        <v>0.45</v>
      </c>
      <c r="H29" s="27"/>
      <c r="I29" s="27"/>
      <c r="J29" s="27"/>
      <c r="K29" s="27"/>
      <c r="L29" s="27"/>
      <c r="M29" s="27"/>
      <c r="N29" s="27"/>
      <c r="O29" s="28"/>
      <c r="P29" s="28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33"/>
      <c r="AD29" s="27"/>
      <c r="AE29" s="33"/>
      <c r="AF29" s="33"/>
      <c r="AG29" s="36"/>
      <c r="AH29" s="34"/>
      <c r="AI29" s="33"/>
      <c r="AJ29" s="27"/>
      <c r="AK29" s="33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</row>
    <row r="30" spans="1:90" s="9" customFormat="1" x14ac:dyDescent="0.2">
      <c r="A30" s="27"/>
      <c r="B30" s="11" t="s">
        <v>14</v>
      </c>
      <c r="C30" s="12">
        <v>51</v>
      </c>
      <c r="D30" s="12">
        <v>1000</v>
      </c>
      <c r="E30" s="39">
        <f t="shared" si="3"/>
        <v>1077.5</v>
      </c>
      <c r="F30" s="39">
        <f t="shared" si="2"/>
        <v>808.125</v>
      </c>
      <c r="G30" s="15">
        <v>0.5</v>
      </c>
      <c r="H30" s="27"/>
      <c r="I30" s="27"/>
      <c r="J30" s="27"/>
      <c r="K30" s="27"/>
      <c r="L30" s="27"/>
      <c r="M30" s="27"/>
      <c r="N30" s="27"/>
      <c r="O30" s="28"/>
      <c r="P30" s="28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33"/>
      <c r="AF30" s="33"/>
      <c r="AG30" s="36"/>
      <c r="AH30" s="33"/>
      <c r="AI30" s="27"/>
      <c r="AJ30" s="27"/>
      <c r="AK30" s="3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</row>
    <row r="31" spans="1:90" s="27" customFormat="1" x14ac:dyDescent="0.2">
      <c r="B31" s="29" t="s">
        <v>15</v>
      </c>
      <c r="C31" s="30"/>
      <c r="D31" s="30"/>
      <c r="E31" s="30"/>
      <c r="F31" s="31"/>
      <c r="G31" s="32"/>
      <c r="O31" s="28"/>
      <c r="P31" s="28"/>
      <c r="U31" s="33"/>
      <c r="W31" s="33"/>
      <c r="Y31" s="33"/>
      <c r="AA31" s="33"/>
      <c r="AC31" s="33"/>
      <c r="AE31" s="33"/>
      <c r="AF31" s="33"/>
      <c r="AH31" s="34"/>
      <c r="AI31" s="33"/>
      <c r="AK31" s="33"/>
    </row>
    <row r="32" spans="1:90" s="18" customFormat="1" ht="19" x14ac:dyDescent="0.25">
      <c r="C32" s="17"/>
      <c r="D32" s="17"/>
      <c r="G32" s="19"/>
      <c r="N32" s="20"/>
      <c r="O32" s="19"/>
      <c r="P32" s="19"/>
      <c r="U32" s="21"/>
      <c r="W32" s="21"/>
      <c r="Y32" s="21"/>
      <c r="AA32" s="21"/>
      <c r="AC32" s="21"/>
      <c r="AE32" s="21"/>
      <c r="AF32" s="21"/>
      <c r="AI32" s="21"/>
    </row>
    <row r="33" spans="15:16" s="18" customFormat="1" x14ac:dyDescent="0.2">
      <c r="O33" s="19"/>
      <c r="P33" s="19"/>
    </row>
    <row r="34" spans="15:16" s="18" customFormat="1" x14ac:dyDescent="0.2">
      <c r="O34" s="19"/>
      <c r="P34" s="19"/>
    </row>
    <row r="35" spans="15:16" s="18" customFormat="1" x14ac:dyDescent="0.2">
      <c r="O35" s="19"/>
      <c r="P35" s="19"/>
    </row>
    <row r="36" spans="15:16" s="18" customFormat="1" x14ac:dyDescent="0.2">
      <c r="O36" s="19"/>
      <c r="P36" s="19"/>
    </row>
    <row r="37" spans="15:16" s="18" customFormat="1" x14ac:dyDescent="0.2">
      <c r="O37" s="19"/>
      <c r="P37" s="19"/>
    </row>
    <row r="38" spans="15:16" s="18" customFormat="1" x14ac:dyDescent="0.2">
      <c r="O38" s="19"/>
      <c r="P38" s="19"/>
    </row>
    <row r="39" spans="15:16" s="18" customFormat="1" x14ac:dyDescent="0.2">
      <c r="O39" s="19"/>
      <c r="P39" s="19"/>
    </row>
    <row r="40" spans="15:16" s="18" customFormat="1" x14ac:dyDescent="0.2">
      <c r="O40" s="19"/>
      <c r="P40" s="19"/>
    </row>
    <row r="41" spans="15:16" s="18" customFormat="1" x14ac:dyDescent="0.2">
      <c r="O41" s="19"/>
      <c r="P41" s="19"/>
    </row>
    <row r="42" spans="15:16" s="18" customFormat="1" x14ac:dyDescent="0.2">
      <c r="O42" s="19"/>
      <c r="P42" s="19"/>
    </row>
    <row r="43" spans="15:16" s="18" customFormat="1" x14ac:dyDescent="0.2">
      <c r="O43" s="19"/>
      <c r="P43" s="19"/>
    </row>
    <row r="44" spans="15:16" s="18" customFormat="1" x14ac:dyDescent="0.2">
      <c r="O44" s="19"/>
      <c r="P44" s="19"/>
    </row>
    <row r="45" spans="15:16" s="18" customFormat="1" x14ac:dyDescent="0.2">
      <c r="O45" s="19"/>
      <c r="P45" s="19"/>
    </row>
    <row r="46" spans="15:16" s="18" customFormat="1" x14ac:dyDescent="0.2">
      <c r="O46" s="19"/>
      <c r="P46" s="19"/>
    </row>
    <row r="47" spans="15:16" s="18" customFormat="1" x14ac:dyDescent="0.2">
      <c r="O47" s="19"/>
      <c r="P47" s="19"/>
    </row>
    <row r="48" spans="15:16" s="18" customFormat="1" x14ac:dyDescent="0.2">
      <c r="O48" s="19"/>
      <c r="P48" s="19"/>
    </row>
    <row r="49" spans="15:16" s="18" customFormat="1" x14ac:dyDescent="0.2">
      <c r="O49" s="19"/>
      <c r="P49" s="19"/>
    </row>
    <row r="50" spans="15:16" s="18" customFormat="1" x14ac:dyDescent="0.2">
      <c r="O50" s="19"/>
      <c r="P50" s="19"/>
    </row>
    <row r="51" spans="15:16" s="18" customFormat="1" x14ac:dyDescent="0.2">
      <c r="O51" s="19"/>
      <c r="P51" s="19"/>
    </row>
    <row r="52" spans="15:16" s="18" customFormat="1" x14ac:dyDescent="0.2">
      <c r="O52" s="19"/>
      <c r="P52" s="19"/>
    </row>
    <row r="53" spans="15:16" s="18" customFormat="1" x14ac:dyDescent="0.2">
      <c r="O53" s="19"/>
      <c r="P53" s="19"/>
    </row>
    <row r="54" spans="15:16" s="18" customFormat="1" x14ac:dyDescent="0.2">
      <c r="O54" s="19"/>
      <c r="P54" s="19"/>
    </row>
    <row r="55" spans="15:16" s="18" customFormat="1" x14ac:dyDescent="0.2">
      <c r="O55" s="19"/>
      <c r="P55" s="19"/>
    </row>
    <row r="56" spans="15:16" s="18" customFormat="1" x14ac:dyDescent="0.2">
      <c r="O56" s="19"/>
      <c r="P56" s="19"/>
    </row>
    <row r="57" spans="15:16" s="18" customFormat="1" x14ac:dyDescent="0.2">
      <c r="O57" s="19"/>
      <c r="P57" s="19"/>
    </row>
    <row r="58" spans="15:16" s="18" customFormat="1" x14ac:dyDescent="0.2">
      <c r="O58" s="19"/>
      <c r="P58" s="19"/>
    </row>
    <row r="59" spans="15:16" s="18" customFormat="1" x14ac:dyDescent="0.2">
      <c r="O59" s="19"/>
      <c r="P59" s="19"/>
    </row>
    <row r="60" spans="15:16" s="18" customFormat="1" x14ac:dyDescent="0.2">
      <c r="O60" s="19"/>
      <c r="P60" s="19"/>
    </row>
    <row r="61" spans="15:16" s="18" customFormat="1" x14ac:dyDescent="0.2">
      <c r="O61" s="19"/>
      <c r="P61" s="19"/>
    </row>
    <row r="62" spans="15:16" s="18" customFormat="1" x14ac:dyDescent="0.2">
      <c r="O62" s="19"/>
      <c r="P62" s="19"/>
    </row>
    <row r="63" spans="15:16" s="18" customFormat="1" x14ac:dyDescent="0.2">
      <c r="O63" s="19"/>
      <c r="P63" s="19"/>
    </row>
    <row r="64" spans="15:16" s="18" customFormat="1" x14ac:dyDescent="0.2">
      <c r="O64" s="19"/>
      <c r="P64" s="19"/>
    </row>
    <row r="65" spans="15:16" s="18" customFormat="1" x14ac:dyDescent="0.2">
      <c r="O65" s="19"/>
      <c r="P65" s="19"/>
    </row>
    <row r="66" spans="15:16" s="18" customFormat="1" x14ac:dyDescent="0.2">
      <c r="O66" s="19"/>
      <c r="P66" s="19"/>
    </row>
    <row r="67" spans="15:16" s="18" customFormat="1" x14ac:dyDescent="0.2">
      <c r="O67" s="19"/>
      <c r="P67" s="19"/>
    </row>
    <row r="68" spans="15:16" s="18" customFormat="1" x14ac:dyDescent="0.2">
      <c r="O68" s="19"/>
      <c r="P68" s="19"/>
    </row>
    <row r="69" spans="15:16" s="18" customFormat="1" x14ac:dyDescent="0.2">
      <c r="O69" s="19"/>
      <c r="P69" s="19"/>
    </row>
    <row r="70" spans="15:16" s="18" customFormat="1" x14ac:dyDescent="0.2">
      <c r="O70" s="19"/>
      <c r="P70" s="19"/>
    </row>
    <row r="71" spans="15:16" s="18" customFormat="1" x14ac:dyDescent="0.2">
      <c r="O71" s="19"/>
      <c r="P71" s="19"/>
    </row>
    <row r="72" spans="15:16" s="18" customFormat="1" x14ac:dyDescent="0.2">
      <c r="O72" s="19"/>
      <c r="P72" s="19"/>
    </row>
    <row r="73" spans="15:16" s="18" customFormat="1" x14ac:dyDescent="0.2">
      <c r="O73" s="19"/>
      <c r="P73" s="19"/>
    </row>
    <row r="74" spans="15:16" s="18" customFormat="1" x14ac:dyDescent="0.2">
      <c r="O74" s="19"/>
      <c r="P74" s="19"/>
    </row>
    <row r="75" spans="15:16" s="18" customFormat="1" x14ac:dyDescent="0.2">
      <c r="O75" s="19"/>
      <c r="P75" s="19"/>
    </row>
    <row r="76" spans="15:16" s="18" customFormat="1" x14ac:dyDescent="0.2">
      <c r="O76" s="19"/>
      <c r="P76" s="19"/>
    </row>
    <row r="77" spans="15:16" s="18" customFormat="1" x14ac:dyDescent="0.2">
      <c r="O77" s="19"/>
      <c r="P77" s="19"/>
    </row>
    <row r="78" spans="15:16" s="18" customFormat="1" x14ac:dyDescent="0.2">
      <c r="O78" s="19"/>
      <c r="P78" s="19"/>
    </row>
    <row r="79" spans="15:16" s="18" customFormat="1" x14ac:dyDescent="0.2">
      <c r="O79" s="19"/>
      <c r="P79" s="19"/>
    </row>
    <row r="80" spans="15:16" s="18" customFormat="1" x14ac:dyDescent="0.2">
      <c r="O80" s="19"/>
      <c r="P80" s="19"/>
    </row>
    <row r="81" spans="15:16" s="18" customFormat="1" x14ac:dyDescent="0.2">
      <c r="O81" s="19"/>
      <c r="P81" s="19"/>
    </row>
    <row r="82" spans="15:16" s="18" customFormat="1" x14ac:dyDescent="0.2">
      <c r="O82" s="19"/>
      <c r="P82" s="19"/>
    </row>
    <row r="83" spans="15:16" s="18" customFormat="1" x14ac:dyDescent="0.2">
      <c r="O83" s="19"/>
      <c r="P83" s="19"/>
    </row>
    <row r="84" spans="15:16" s="18" customFormat="1" x14ac:dyDescent="0.2">
      <c r="O84" s="19"/>
      <c r="P84" s="19"/>
    </row>
    <row r="85" spans="15:16" s="18" customFormat="1" x14ac:dyDescent="0.2">
      <c r="O85" s="19"/>
      <c r="P85" s="19"/>
    </row>
    <row r="86" spans="15:16" s="18" customFormat="1" x14ac:dyDescent="0.2">
      <c r="O86" s="19"/>
      <c r="P86" s="19"/>
    </row>
    <row r="87" spans="15:16" s="18" customFormat="1" x14ac:dyDescent="0.2">
      <c r="O87" s="19"/>
      <c r="P87" s="19"/>
    </row>
    <row r="88" spans="15:16" s="18" customFormat="1" x14ac:dyDescent="0.2">
      <c r="O88" s="19"/>
      <c r="P88" s="19"/>
    </row>
    <row r="89" spans="15:16" s="18" customFormat="1" x14ac:dyDescent="0.2">
      <c r="O89" s="19"/>
      <c r="P89" s="19"/>
    </row>
    <row r="90" spans="15:16" s="18" customFormat="1" x14ac:dyDescent="0.2">
      <c r="O90" s="19"/>
      <c r="P90" s="19"/>
    </row>
    <row r="91" spans="15:16" s="18" customFormat="1" x14ac:dyDescent="0.2">
      <c r="O91" s="19"/>
      <c r="P91" s="19"/>
    </row>
    <row r="92" spans="15:16" s="18" customFormat="1" x14ac:dyDescent="0.2">
      <c r="O92" s="19"/>
      <c r="P92" s="19"/>
    </row>
    <row r="93" spans="15:16" s="18" customFormat="1" x14ac:dyDescent="0.2">
      <c r="O93" s="19"/>
      <c r="P93" s="19"/>
    </row>
    <row r="94" spans="15:16" s="18" customFormat="1" x14ac:dyDescent="0.2">
      <c r="O94" s="19"/>
      <c r="P94" s="19"/>
    </row>
    <row r="95" spans="15:16" s="18" customFormat="1" x14ac:dyDescent="0.2">
      <c r="O95" s="19"/>
      <c r="P95" s="19"/>
    </row>
    <row r="96" spans="15:16" s="18" customFormat="1" x14ac:dyDescent="0.2">
      <c r="O96" s="19"/>
      <c r="P96" s="19"/>
    </row>
    <row r="97" spans="15:16" s="18" customFormat="1" x14ac:dyDescent="0.2">
      <c r="O97" s="19"/>
      <c r="P97" s="19"/>
    </row>
    <row r="98" spans="15:16" s="18" customFormat="1" x14ac:dyDescent="0.2">
      <c r="O98" s="19"/>
      <c r="P98" s="19"/>
    </row>
    <row r="99" spans="15:16" s="18" customFormat="1" x14ac:dyDescent="0.2">
      <c r="O99" s="19"/>
      <c r="P99" s="19"/>
    </row>
    <row r="100" spans="15:16" s="18" customFormat="1" x14ac:dyDescent="0.2">
      <c r="O100" s="19"/>
      <c r="P100" s="19"/>
    </row>
    <row r="101" spans="15:16" s="18" customFormat="1" x14ac:dyDescent="0.2">
      <c r="O101" s="19"/>
      <c r="P101" s="19"/>
    </row>
    <row r="102" spans="15:16" s="18" customFormat="1" x14ac:dyDescent="0.2">
      <c r="O102" s="19"/>
      <c r="P102" s="19"/>
    </row>
    <row r="103" spans="15:16" s="18" customFormat="1" x14ac:dyDescent="0.2">
      <c r="O103" s="19"/>
      <c r="P103" s="19"/>
    </row>
    <row r="104" spans="15:16" s="18" customFormat="1" x14ac:dyDescent="0.2">
      <c r="O104" s="19"/>
      <c r="P104" s="19"/>
    </row>
    <row r="105" spans="15:16" s="18" customFormat="1" x14ac:dyDescent="0.2">
      <c r="O105" s="19"/>
      <c r="P105" s="19"/>
    </row>
    <row r="106" spans="15:16" s="18" customFormat="1" x14ac:dyDescent="0.2">
      <c r="O106" s="19"/>
      <c r="P106" s="19"/>
    </row>
    <row r="107" spans="15:16" s="18" customFormat="1" x14ac:dyDescent="0.2">
      <c r="O107" s="19"/>
      <c r="P107" s="19"/>
    </row>
    <row r="108" spans="15:16" s="18" customFormat="1" x14ac:dyDescent="0.2">
      <c r="O108" s="19"/>
      <c r="P108" s="19"/>
    </row>
    <row r="109" spans="15:16" s="18" customFormat="1" x14ac:dyDescent="0.2">
      <c r="O109" s="19"/>
      <c r="P109" s="19"/>
    </row>
    <row r="110" spans="15:16" s="18" customFormat="1" x14ac:dyDescent="0.2">
      <c r="O110" s="19"/>
      <c r="P110" s="19"/>
    </row>
    <row r="111" spans="15:16" s="18" customFormat="1" x14ac:dyDescent="0.2">
      <c r="O111" s="19"/>
      <c r="P111" s="19"/>
    </row>
    <row r="112" spans="15:16" s="18" customFormat="1" x14ac:dyDescent="0.2">
      <c r="O112" s="19"/>
      <c r="P112" s="19"/>
    </row>
    <row r="113" spans="15:16" s="18" customFormat="1" x14ac:dyDescent="0.2">
      <c r="O113" s="19"/>
      <c r="P113" s="19"/>
    </row>
    <row r="114" spans="15:16" s="18" customFormat="1" x14ac:dyDescent="0.2">
      <c r="O114" s="19"/>
      <c r="P114" s="19"/>
    </row>
    <row r="115" spans="15:16" s="18" customFormat="1" x14ac:dyDescent="0.2">
      <c r="O115" s="19"/>
      <c r="P115" s="19"/>
    </row>
    <row r="116" spans="15:16" s="18" customFormat="1" x14ac:dyDescent="0.2">
      <c r="O116" s="19"/>
      <c r="P116" s="19"/>
    </row>
    <row r="117" spans="15:16" s="18" customFormat="1" x14ac:dyDescent="0.2">
      <c r="O117" s="19"/>
      <c r="P117" s="19"/>
    </row>
    <row r="118" spans="15:16" s="18" customFormat="1" x14ac:dyDescent="0.2">
      <c r="O118" s="19"/>
      <c r="P118" s="19"/>
    </row>
    <row r="119" spans="15:16" s="18" customFormat="1" x14ac:dyDescent="0.2">
      <c r="O119" s="19"/>
      <c r="P119" s="19"/>
    </row>
    <row r="120" spans="15:16" s="18" customFormat="1" x14ac:dyDescent="0.2">
      <c r="O120" s="19"/>
      <c r="P120" s="19"/>
    </row>
    <row r="121" spans="15:16" s="18" customFormat="1" x14ac:dyDescent="0.2">
      <c r="O121" s="19"/>
      <c r="P121" s="19"/>
    </row>
    <row r="122" spans="15:16" s="18" customFormat="1" x14ac:dyDescent="0.2">
      <c r="O122" s="19"/>
      <c r="P122" s="19"/>
    </row>
    <row r="123" spans="15:16" s="18" customFormat="1" x14ac:dyDescent="0.2">
      <c r="O123" s="19"/>
      <c r="P123" s="19"/>
    </row>
    <row r="124" spans="15:16" s="18" customFormat="1" x14ac:dyDescent="0.2">
      <c r="O124" s="19"/>
      <c r="P124" s="19"/>
    </row>
    <row r="125" spans="15:16" s="18" customFormat="1" x14ac:dyDescent="0.2">
      <c r="O125" s="19"/>
      <c r="P125" s="19"/>
    </row>
    <row r="126" spans="15:16" s="18" customFormat="1" x14ac:dyDescent="0.2">
      <c r="O126" s="19"/>
      <c r="P126" s="19"/>
    </row>
    <row r="127" spans="15:16" s="18" customFormat="1" x14ac:dyDescent="0.2">
      <c r="O127" s="19"/>
      <c r="P127" s="19"/>
    </row>
    <row r="128" spans="15:16" s="18" customFormat="1" x14ac:dyDescent="0.2">
      <c r="O128" s="19"/>
      <c r="P128" s="19"/>
    </row>
    <row r="129" spans="15:16" s="18" customFormat="1" x14ac:dyDescent="0.2">
      <c r="O129" s="19"/>
      <c r="P129" s="19"/>
    </row>
    <row r="130" spans="15:16" s="18" customFormat="1" x14ac:dyDescent="0.2">
      <c r="O130" s="19"/>
      <c r="P130" s="19"/>
    </row>
    <row r="131" spans="15:16" s="18" customFormat="1" x14ac:dyDescent="0.2">
      <c r="O131" s="19"/>
      <c r="P131" s="19"/>
    </row>
    <row r="132" spans="15:16" s="18" customFormat="1" x14ac:dyDescent="0.2">
      <c r="O132" s="19"/>
      <c r="P132" s="19"/>
    </row>
    <row r="133" spans="15:16" s="18" customFormat="1" x14ac:dyDescent="0.2">
      <c r="O133" s="19"/>
      <c r="P133" s="19"/>
    </row>
    <row r="134" spans="15:16" s="18" customFormat="1" x14ac:dyDescent="0.2">
      <c r="O134" s="19"/>
      <c r="P134" s="19"/>
    </row>
    <row r="135" spans="15:16" s="18" customFormat="1" x14ac:dyDescent="0.2">
      <c r="O135" s="19"/>
      <c r="P135" s="19"/>
    </row>
    <row r="136" spans="15:16" s="18" customFormat="1" x14ac:dyDescent="0.2">
      <c r="O136" s="19"/>
      <c r="P136" s="19"/>
    </row>
    <row r="137" spans="15:16" s="18" customFormat="1" x14ac:dyDescent="0.2">
      <c r="O137" s="19"/>
      <c r="P137" s="19"/>
    </row>
    <row r="138" spans="15:16" s="18" customFormat="1" x14ac:dyDescent="0.2">
      <c r="O138" s="19"/>
      <c r="P138" s="19"/>
    </row>
    <row r="139" spans="15:16" s="18" customFormat="1" x14ac:dyDescent="0.2">
      <c r="O139" s="19"/>
      <c r="P139" s="19"/>
    </row>
    <row r="140" spans="15:16" s="18" customFormat="1" x14ac:dyDescent="0.2">
      <c r="O140" s="19"/>
      <c r="P140" s="19"/>
    </row>
    <row r="141" spans="15:16" s="18" customFormat="1" x14ac:dyDescent="0.2">
      <c r="O141" s="19"/>
      <c r="P141" s="19"/>
    </row>
    <row r="142" spans="15:16" s="18" customFormat="1" x14ac:dyDescent="0.2">
      <c r="O142" s="19"/>
      <c r="P142" s="19"/>
    </row>
    <row r="143" spans="15:16" s="18" customFormat="1" x14ac:dyDescent="0.2">
      <c r="O143" s="19"/>
      <c r="P143" s="19"/>
    </row>
    <row r="144" spans="15:16" s="18" customFormat="1" x14ac:dyDescent="0.2">
      <c r="O144" s="19"/>
      <c r="P144" s="19"/>
    </row>
    <row r="145" spans="15:16" s="18" customFormat="1" x14ac:dyDescent="0.2">
      <c r="O145" s="19"/>
      <c r="P145" s="19"/>
    </row>
    <row r="146" spans="15:16" s="18" customFormat="1" x14ac:dyDescent="0.2">
      <c r="O146" s="19"/>
      <c r="P146" s="19"/>
    </row>
    <row r="147" spans="15:16" s="18" customFormat="1" x14ac:dyDescent="0.2">
      <c r="O147" s="19"/>
      <c r="P147" s="19"/>
    </row>
    <row r="148" spans="15:16" s="18" customFormat="1" x14ac:dyDescent="0.2">
      <c r="O148" s="19"/>
      <c r="P148" s="19"/>
    </row>
    <row r="149" spans="15:16" s="18" customFormat="1" x14ac:dyDescent="0.2">
      <c r="O149" s="19"/>
      <c r="P149" s="19"/>
    </row>
    <row r="150" spans="15:16" s="18" customFormat="1" x14ac:dyDescent="0.2">
      <c r="O150" s="19"/>
      <c r="P150" s="19"/>
    </row>
    <row r="151" spans="15:16" s="18" customFormat="1" x14ac:dyDescent="0.2">
      <c r="O151" s="19"/>
      <c r="P151" s="19"/>
    </row>
    <row r="152" spans="15:16" s="18" customFormat="1" x14ac:dyDescent="0.2">
      <c r="O152" s="19"/>
      <c r="P152" s="19"/>
    </row>
    <row r="153" spans="15:16" s="18" customFormat="1" x14ac:dyDescent="0.2">
      <c r="O153" s="19"/>
      <c r="P153" s="19"/>
    </row>
    <row r="154" spans="15:16" s="18" customFormat="1" x14ac:dyDescent="0.2">
      <c r="O154" s="19"/>
      <c r="P154" s="19"/>
    </row>
    <row r="155" spans="15:16" s="18" customFormat="1" x14ac:dyDescent="0.2">
      <c r="O155" s="19"/>
      <c r="P155" s="19"/>
    </row>
    <row r="156" spans="15:16" s="18" customFormat="1" x14ac:dyDescent="0.2">
      <c r="O156" s="19"/>
      <c r="P156" s="19"/>
    </row>
    <row r="157" spans="15:16" s="18" customFormat="1" x14ac:dyDescent="0.2">
      <c r="O157" s="19"/>
      <c r="P157" s="19"/>
    </row>
    <row r="158" spans="15:16" s="18" customFormat="1" x14ac:dyDescent="0.2">
      <c r="O158" s="19"/>
      <c r="P158" s="19"/>
    </row>
    <row r="159" spans="15:16" s="18" customFormat="1" x14ac:dyDescent="0.2">
      <c r="O159" s="19"/>
      <c r="P159" s="19"/>
    </row>
    <row r="160" spans="15:16" s="18" customFormat="1" x14ac:dyDescent="0.2">
      <c r="O160" s="19"/>
      <c r="P160" s="19"/>
    </row>
    <row r="161" spans="15:16" s="18" customFormat="1" x14ac:dyDescent="0.2">
      <c r="O161" s="19"/>
      <c r="P161" s="19"/>
    </row>
    <row r="162" spans="15:16" s="18" customFormat="1" x14ac:dyDescent="0.2">
      <c r="O162" s="19"/>
      <c r="P162" s="19"/>
    </row>
    <row r="163" spans="15:16" s="18" customFormat="1" x14ac:dyDescent="0.2">
      <c r="O163" s="19"/>
      <c r="P163" s="19"/>
    </row>
    <row r="164" spans="15:16" s="18" customFormat="1" x14ac:dyDescent="0.2">
      <c r="O164" s="19"/>
      <c r="P164" s="19"/>
    </row>
    <row r="165" spans="15:16" s="18" customFormat="1" x14ac:dyDescent="0.2">
      <c r="O165" s="19"/>
      <c r="P165" s="19"/>
    </row>
    <row r="166" spans="15:16" s="18" customFormat="1" x14ac:dyDescent="0.2">
      <c r="O166" s="19"/>
      <c r="P166" s="19"/>
    </row>
    <row r="167" spans="15:16" s="18" customFormat="1" x14ac:dyDescent="0.2">
      <c r="O167" s="19"/>
      <c r="P167" s="19"/>
    </row>
    <row r="168" spans="15:16" s="18" customFormat="1" x14ac:dyDescent="0.2">
      <c r="O168" s="19"/>
      <c r="P168" s="19"/>
    </row>
    <row r="169" spans="15:16" s="18" customFormat="1" x14ac:dyDescent="0.2">
      <c r="O169" s="19"/>
      <c r="P169" s="19"/>
    </row>
    <row r="170" spans="15:16" s="18" customFormat="1" x14ac:dyDescent="0.2">
      <c r="O170" s="19"/>
      <c r="P170" s="19"/>
    </row>
    <row r="171" spans="15:16" s="18" customFormat="1" x14ac:dyDescent="0.2">
      <c r="O171" s="19"/>
      <c r="P171" s="19"/>
    </row>
    <row r="172" spans="15:16" s="18" customFormat="1" x14ac:dyDescent="0.2">
      <c r="O172" s="19"/>
      <c r="P172" s="19"/>
    </row>
    <row r="173" spans="15:16" s="18" customFormat="1" x14ac:dyDescent="0.2">
      <c r="O173" s="19"/>
      <c r="P173" s="19"/>
    </row>
    <row r="174" spans="15:16" s="18" customFormat="1" x14ac:dyDescent="0.2">
      <c r="O174" s="19"/>
      <c r="P174" s="19"/>
    </row>
    <row r="175" spans="15:16" s="18" customFormat="1" x14ac:dyDescent="0.2">
      <c r="O175" s="19"/>
      <c r="P175" s="19"/>
    </row>
    <row r="176" spans="15:16" s="18" customFormat="1" x14ac:dyDescent="0.2">
      <c r="O176" s="19"/>
      <c r="P176" s="19"/>
    </row>
    <row r="177" spans="15:16" s="18" customFormat="1" x14ac:dyDescent="0.2">
      <c r="O177" s="19"/>
      <c r="P177" s="19"/>
    </row>
    <row r="178" spans="15:16" s="18" customFormat="1" x14ac:dyDescent="0.2">
      <c r="O178" s="19"/>
      <c r="P178" s="19"/>
    </row>
    <row r="179" spans="15:16" s="18" customFormat="1" x14ac:dyDescent="0.2">
      <c r="O179" s="19"/>
      <c r="P179" s="19"/>
    </row>
    <row r="180" spans="15:16" s="18" customFormat="1" x14ac:dyDescent="0.2">
      <c r="O180" s="19"/>
      <c r="P180" s="19"/>
    </row>
    <row r="181" spans="15:16" s="18" customFormat="1" x14ac:dyDescent="0.2">
      <c r="O181" s="19"/>
      <c r="P181" s="19"/>
    </row>
    <row r="182" spans="15:16" s="18" customFormat="1" x14ac:dyDescent="0.2">
      <c r="O182" s="19"/>
      <c r="P182" s="19"/>
    </row>
    <row r="183" spans="15:16" s="18" customFormat="1" x14ac:dyDescent="0.2">
      <c r="O183" s="19"/>
      <c r="P183" s="19"/>
    </row>
    <row r="184" spans="15:16" s="18" customFormat="1" x14ac:dyDescent="0.2">
      <c r="O184" s="19"/>
      <c r="P184" s="19"/>
    </row>
    <row r="185" spans="15:16" s="18" customFormat="1" x14ac:dyDescent="0.2">
      <c r="O185" s="19"/>
      <c r="P185" s="19"/>
    </row>
    <row r="186" spans="15:16" s="18" customFormat="1" x14ac:dyDescent="0.2">
      <c r="O186" s="19"/>
      <c r="P186" s="19"/>
    </row>
    <row r="187" spans="15:16" s="18" customFormat="1" x14ac:dyDescent="0.2">
      <c r="O187" s="19"/>
      <c r="P187" s="19"/>
    </row>
    <row r="188" spans="15:16" s="18" customFormat="1" x14ac:dyDescent="0.2">
      <c r="O188" s="19"/>
      <c r="P188" s="19"/>
    </row>
    <row r="189" spans="15:16" s="18" customFormat="1" x14ac:dyDescent="0.2">
      <c r="O189" s="19"/>
      <c r="P189" s="19"/>
    </row>
    <row r="190" spans="15:16" s="18" customFormat="1" x14ac:dyDescent="0.2">
      <c r="O190" s="19"/>
      <c r="P190" s="19"/>
    </row>
    <row r="191" spans="15:16" s="18" customFormat="1" x14ac:dyDescent="0.2">
      <c r="O191" s="19"/>
      <c r="P191" s="19"/>
    </row>
    <row r="192" spans="15:16" s="18" customFormat="1" x14ac:dyDescent="0.2">
      <c r="O192" s="19"/>
      <c r="P192" s="19"/>
    </row>
    <row r="193" spans="15:16" s="18" customFormat="1" x14ac:dyDescent="0.2">
      <c r="O193" s="19"/>
      <c r="P193" s="19"/>
    </row>
    <row r="194" spans="15:16" s="18" customFormat="1" x14ac:dyDescent="0.2">
      <c r="O194" s="19"/>
      <c r="P194" s="19"/>
    </row>
    <row r="195" spans="15:16" s="18" customFormat="1" x14ac:dyDescent="0.2">
      <c r="O195" s="19"/>
      <c r="P195" s="19"/>
    </row>
    <row r="196" spans="15:16" s="18" customFormat="1" x14ac:dyDescent="0.2">
      <c r="O196" s="19"/>
      <c r="P196" s="19"/>
    </row>
    <row r="197" spans="15:16" s="18" customFormat="1" x14ac:dyDescent="0.2">
      <c r="O197" s="19"/>
      <c r="P197" s="19"/>
    </row>
    <row r="198" spans="15:16" s="18" customFormat="1" x14ac:dyDescent="0.2">
      <c r="O198" s="19"/>
      <c r="P198" s="19"/>
    </row>
    <row r="199" spans="15:16" s="18" customFormat="1" x14ac:dyDescent="0.2">
      <c r="O199" s="19"/>
      <c r="P199" s="19"/>
    </row>
    <row r="200" spans="15:16" s="18" customFormat="1" x14ac:dyDescent="0.2">
      <c r="O200" s="19"/>
      <c r="P200" s="19"/>
    </row>
    <row r="201" spans="15:16" s="18" customFormat="1" x14ac:dyDescent="0.2">
      <c r="O201" s="19"/>
      <c r="P201" s="19"/>
    </row>
    <row r="202" spans="15:16" s="18" customFormat="1" x14ac:dyDescent="0.2">
      <c r="O202" s="19"/>
      <c r="P202" s="19"/>
    </row>
    <row r="203" spans="15:16" s="18" customFormat="1" x14ac:dyDescent="0.2">
      <c r="O203" s="19"/>
      <c r="P203" s="19"/>
    </row>
    <row r="204" spans="15:16" s="18" customFormat="1" x14ac:dyDescent="0.2">
      <c r="O204" s="19"/>
      <c r="P204" s="19"/>
    </row>
    <row r="205" spans="15:16" s="18" customFormat="1" x14ac:dyDescent="0.2">
      <c r="O205" s="19"/>
      <c r="P205" s="19"/>
    </row>
    <row r="206" spans="15:16" s="18" customFormat="1" x14ac:dyDescent="0.2">
      <c r="O206" s="19"/>
      <c r="P206" s="19"/>
    </row>
    <row r="207" spans="15:16" s="18" customFormat="1" x14ac:dyDescent="0.2">
      <c r="O207" s="19"/>
      <c r="P207" s="19"/>
    </row>
    <row r="208" spans="15:16" s="18" customFormat="1" x14ac:dyDescent="0.2">
      <c r="O208" s="19"/>
      <c r="P208" s="19"/>
    </row>
    <row r="209" spans="15:16" s="18" customFormat="1" x14ac:dyDescent="0.2">
      <c r="O209" s="19"/>
      <c r="P209" s="19"/>
    </row>
    <row r="210" spans="15:16" s="18" customFormat="1" x14ac:dyDescent="0.2">
      <c r="O210" s="19"/>
      <c r="P210" s="19"/>
    </row>
    <row r="211" spans="15:16" s="18" customFormat="1" x14ac:dyDescent="0.2">
      <c r="O211" s="19"/>
      <c r="P211" s="19"/>
    </row>
    <row r="212" spans="15:16" s="18" customFormat="1" x14ac:dyDescent="0.2">
      <c r="O212" s="19"/>
      <c r="P212" s="19"/>
    </row>
    <row r="213" spans="15:16" s="18" customFormat="1" x14ac:dyDescent="0.2">
      <c r="O213" s="19"/>
      <c r="P213" s="19"/>
    </row>
    <row r="214" spans="15:16" s="18" customFormat="1" x14ac:dyDescent="0.2">
      <c r="O214" s="19"/>
      <c r="P214" s="19"/>
    </row>
    <row r="215" spans="15:16" s="18" customFormat="1" x14ac:dyDescent="0.2">
      <c r="O215" s="19"/>
      <c r="P215" s="19"/>
    </row>
    <row r="216" spans="15:16" s="18" customFormat="1" x14ac:dyDescent="0.2">
      <c r="O216" s="19"/>
      <c r="P216" s="19"/>
    </row>
    <row r="217" spans="15:16" s="18" customFormat="1" x14ac:dyDescent="0.2">
      <c r="O217" s="19"/>
      <c r="P217" s="19"/>
    </row>
    <row r="218" spans="15:16" s="18" customFormat="1" x14ac:dyDescent="0.2">
      <c r="O218" s="19"/>
      <c r="P218" s="19"/>
    </row>
    <row r="219" spans="15:16" s="18" customFormat="1" x14ac:dyDescent="0.2">
      <c r="O219" s="19"/>
      <c r="P219" s="19"/>
    </row>
    <row r="220" spans="15:16" s="18" customFormat="1" x14ac:dyDescent="0.2">
      <c r="O220" s="19"/>
      <c r="P220" s="19"/>
    </row>
    <row r="221" spans="15:16" s="18" customFormat="1" x14ac:dyDescent="0.2">
      <c r="O221" s="19"/>
      <c r="P221" s="19"/>
    </row>
    <row r="222" spans="15:16" s="18" customFormat="1" x14ac:dyDescent="0.2">
      <c r="O222" s="19"/>
      <c r="P222" s="19"/>
    </row>
    <row r="223" spans="15:16" s="18" customFormat="1" x14ac:dyDescent="0.2">
      <c r="O223" s="19"/>
      <c r="P223" s="19"/>
    </row>
    <row r="224" spans="15:16" s="18" customFormat="1" x14ac:dyDescent="0.2">
      <c r="O224" s="19"/>
      <c r="P224" s="19"/>
    </row>
    <row r="225" spans="15:16" s="18" customFormat="1" x14ac:dyDescent="0.2">
      <c r="O225" s="19"/>
      <c r="P225" s="19"/>
    </row>
    <row r="226" spans="15:16" s="18" customFormat="1" x14ac:dyDescent="0.2">
      <c r="O226" s="19"/>
      <c r="P226" s="19"/>
    </row>
    <row r="227" spans="15:16" s="18" customFormat="1" x14ac:dyDescent="0.2">
      <c r="O227" s="19"/>
      <c r="P227" s="19"/>
    </row>
    <row r="228" spans="15:16" s="18" customFormat="1" x14ac:dyDescent="0.2">
      <c r="O228" s="19"/>
      <c r="P228" s="19"/>
    </row>
    <row r="229" spans="15:16" s="18" customFormat="1" x14ac:dyDescent="0.2">
      <c r="O229" s="19"/>
      <c r="P229" s="19"/>
    </row>
    <row r="230" spans="15:16" s="18" customFormat="1" x14ac:dyDescent="0.2">
      <c r="O230" s="19"/>
      <c r="P230" s="19"/>
    </row>
    <row r="231" spans="15:16" s="18" customFormat="1" x14ac:dyDescent="0.2">
      <c r="O231" s="19"/>
      <c r="P231" s="19"/>
    </row>
    <row r="232" spans="15:16" s="18" customFormat="1" x14ac:dyDescent="0.2">
      <c r="O232" s="19"/>
      <c r="P232" s="19"/>
    </row>
    <row r="233" spans="15:16" s="18" customFormat="1" x14ac:dyDescent="0.2">
      <c r="O233" s="19"/>
      <c r="P233" s="19"/>
    </row>
    <row r="234" spans="15:16" s="18" customFormat="1" x14ac:dyDescent="0.2">
      <c r="O234" s="19"/>
      <c r="P234" s="19"/>
    </row>
    <row r="235" spans="15:16" s="18" customFormat="1" x14ac:dyDescent="0.2">
      <c r="O235" s="19"/>
      <c r="P235" s="19"/>
    </row>
    <row r="236" spans="15:16" s="18" customFormat="1" x14ac:dyDescent="0.2">
      <c r="O236" s="19"/>
      <c r="P236" s="19"/>
    </row>
    <row r="237" spans="15:16" s="18" customFormat="1" x14ac:dyDescent="0.2">
      <c r="O237" s="19"/>
      <c r="P237" s="19"/>
    </row>
    <row r="238" spans="15:16" s="18" customFormat="1" x14ac:dyDescent="0.2">
      <c r="O238" s="19"/>
      <c r="P238" s="19"/>
    </row>
    <row r="239" spans="15:16" s="18" customFormat="1" x14ac:dyDescent="0.2">
      <c r="O239" s="19"/>
      <c r="P239" s="19"/>
    </row>
    <row r="240" spans="15:16" s="18" customFormat="1" x14ac:dyDescent="0.2">
      <c r="O240" s="19"/>
      <c r="P240" s="19"/>
    </row>
    <row r="241" spans="15:16" s="18" customFormat="1" x14ac:dyDescent="0.2">
      <c r="O241" s="19"/>
      <c r="P241" s="19"/>
    </row>
    <row r="242" spans="15:16" s="18" customFormat="1" x14ac:dyDescent="0.2">
      <c r="O242" s="19"/>
      <c r="P242" s="19"/>
    </row>
    <row r="243" spans="15:16" s="18" customFormat="1" x14ac:dyDescent="0.2">
      <c r="O243" s="19"/>
      <c r="P243" s="19"/>
    </row>
    <row r="244" spans="15:16" s="18" customFormat="1" x14ac:dyDescent="0.2">
      <c r="O244" s="19"/>
      <c r="P244" s="19"/>
    </row>
    <row r="245" spans="15:16" s="18" customFormat="1" x14ac:dyDescent="0.2">
      <c r="O245" s="19"/>
      <c r="P245" s="19"/>
    </row>
    <row r="246" spans="15:16" s="18" customFormat="1" x14ac:dyDescent="0.2">
      <c r="O246" s="19"/>
      <c r="P246" s="19"/>
    </row>
    <row r="247" spans="15:16" s="18" customFormat="1" x14ac:dyDescent="0.2">
      <c r="O247" s="19"/>
      <c r="P247" s="19"/>
    </row>
    <row r="248" spans="15:16" s="18" customFormat="1" x14ac:dyDescent="0.2">
      <c r="O248" s="19"/>
      <c r="P248" s="19"/>
    </row>
    <row r="249" spans="15:16" s="18" customFormat="1" x14ac:dyDescent="0.2">
      <c r="O249" s="19"/>
      <c r="P249" s="19"/>
    </row>
    <row r="250" spans="15:16" s="18" customFormat="1" x14ac:dyDescent="0.2">
      <c r="O250" s="19"/>
      <c r="P250" s="19"/>
    </row>
    <row r="251" spans="15:16" s="18" customFormat="1" x14ac:dyDescent="0.2">
      <c r="O251" s="19"/>
      <c r="P251" s="19"/>
    </row>
    <row r="252" spans="15:16" s="18" customFormat="1" x14ac:dyDescent="0.2">
      <c r="O252" s="19"/>
      <c r="P252" s="19"/>
    </row>
    <row r="253" spans="15:16" s="18" customFormat="1" x14ac:dyDescent="0.2">
      <c r="O253" s="19"/>
      <c r="P253" s="19"/>
    </row>
    <row r="254" spans="15:16" s="18" customFormat="1" x14ac:dyDescent="0.2">
      <c r="O254" s="19"/>
      <c r="P254" s="19"/>
    </row>
    <row r="255" spans="15:16" s="18" customFormat="1" x14ac:dyDescent="0.2">
      <c r="O255" s="19"/>
      <c r="P255" s="19"/>
    </row>
    <row r="256" spans="15:16" s="18" customFormat="1" x14ac:dyDescent="0.2">
      <c r="O256" s="19"/>
      <c r="P256" s="19"/>
    </row>
    <row r="257" spans="15:16" s="18" customFormat="1" x14ac:dyDescent="0.2">
      <c r="O257" s="19"/>
      <c r="P257" s="19"/>
    </row>
    <row r="258" spans="15:16" s="18" customFormat="1" x14ac:dyDescent="0.2">
      <c r="O258" s="19"/>
      <c r="P258" s="19"/>
    </row>
    <row r="259" spans="15:16" s="18" customFormat="1" x14ac:dyDescent="0.2">
      <c r="O259" s="19"/>
      <c r="P259" s="19"/>
    </row>
    <row r="260" spans="15:16" s="18" customFormat="1" x14ac:dyDescent="0.2">
      <c r="O260" s="19"/>
      <c r="P260" s="19"/>
    </row>
    <row r="261" spans="15:16" s="18" customFormat="1" x14ac:dyDescent="0.2">
      <c r="O261" s="19"/>
      <c r="P261" s="19"/>
    </row>
    <row r="262" spans="15:16" s="18" customFormat="1" x14ac:dyDescent="0.2">
      <c r="O262" s="19"/>
      <c r="P262" s="19"/>
    </row>
    <row r="263" spans="15:16" s="18" customFormat="1" x14ac:dyDescent="0.2">
      <c r="O263" s="19"/>
      <c r="P263" s="19"/>
    </row>
    <row r="264" spans="15:16" s="18" customFormat="1" x14ac:dyDescent="0.2">
      <c r="O264" s="19"/>
      <c r="P264" s="19"/>
    </row>
    <row r="265" spans="15:16" s="18" customFormat="1" x14ac:dyDescent="0.2">
      <c r="O265" s="19"/>
      <c r="P265" s="19"/>
    </row>
    <row r="266" spans="15:16" s="18" customFormat="1" x14ac:dyDescent="0.2">
      <c r="O266" s="19"/>
      <c r="P266" s="19"/>
    </row>
    <row r="267" spans="15:16" s="18" customFormat="1" x14ac:dyDescent="0.2">
      <c r="O267" s="19"/>
      <c r="P267" s="19"/>
    </row>
    <row r="268" spans="15:16" s="18" customFormat="1" x14ac:dyDescent="0.2">
      <c r="O268" s="19"/>
      <c r="P268" s="19"/>
    </row>
    <row r="269" spans="15:16" s="18" customFormat="1" x14ac:dyDescent="0.2">
      <c r="O269" s="19"/>
      <c r="P269" s="19"/>
    </row>
    <row r="270" spans="15:16" s="18" customFormat="1" x14ac:dyDescent="0.2">
      <c r="O270" s="19"/>
      <c r="P270" s="19"/>
    </row>
    <row r="271" spans="15:16" s="18" customFormat="1" x14ac:dyDescent="0.2">
      <c r="O271" s="19"/>
      <c r="P271" s="19"/>
    </row>
    <row r="272" spans="15:16" s="18" customFormat="1" x14ac:dyDescent="0.2">
      <c r="O272" s="19"/>
      <c r="P272" s="19"/>
    </row>
    <row r="273" spans="15:16" s="18" customFormat="1" x14ac:dyDescent="0.2">
      <c r="O273" s="19"/>
      <c r="P273" s="19"/>
    </row>
    <row r="274" spans="15:16" s="18" customFormat="1" x14ac:dyDescent="0.2">
      <c r="O274" s="19"/>
      <c r="P274" s="19"/>
    </row>
    <row r="275" spans="15:16" s="18" customFormat="1" x14ac:dyDescent="0.2">
      <c r="O275" s="19"/>
      <c r="P275" s="19"/>
    </row>
    <row r="276" spans="15:16" s="18" customFormat="1" x14ac:dyDescent="0.2">
      <c r="O276" s="19"/>
      <c r="P276" s="19"/>
    </row>
    <row r="277" spans="15:16" s="18" customFormat="1" x14ac:dyDescent="0.2">
      <c r="O277" s="19"/>
      <c r="P277" s="19"/>
    </row>
    <row r="278" spans="15:16" s="18" customFormat="1" x14ac:dyDescent="0.2">
      <c r="O278" s="19"/>
      <c r="P278" s="19"/>
    </row>
    <row r="279" spans="15:16" s="18" customFormat="1" x14ac:dyDescent="0.2">
      <c r="O279" s="19"/>
      <c r="P279" s="19"/>
    </row>
    <row r="280" spans="15:16" s="18" customFormat="1" x14ac:dyDescent="0.2">
      <c r="O280" s="19"/>
      <c r="P280" s="19"/>
    </row>
    <row r="281" spans="15:16" s="18" customFormat="1" x14ac:dyDescent="0.2">
      <c r="O281" s="19"/>
      <c r="P281" s="19"/>
    </row>
    <row r="282" spans="15:16" s="18" customFormat="1" x14ac:dyDescent="0.2">
      <c r="O282" s="19"/>
      <c r="P282" s="19"/>
    </row>
    <row r="283" spans="15:16" s="18" customFormat="1" x14ac:dyDescent="0.2">
      <c r="O283" s="19"/>
      <c r="P283" s="19"/>
    </row>
    <row r="284" spans="15:16" s="18" customFormat="1" x14ac:dyDescent="0.2">
      <c r="O284" s="19"/>
      <c r="P284" s="19"/>
    </row>
    <row r="285" spans="15:16" s="18" customFormat="1" x14ac:dyDescent="0.2">
      <c r="O285" s="19"/>
      <c r="P285" s="19"/>
    </row>
    <row r="286" spans="15:16" s="18" customFormat="1" x14ac:dyDescent="0.2">
      <c r="O286" s="19"/>
      <c r="P286" s="19"/>
    </row>
    <row r="287" spans="15:16" s="18" customFormat="1" x14ac:dyDescent="0.2">
      <c r="O287" s="19"/>
      <c r="P287" s="19"/>
    </row>
    <row r="288" spans="15:16" s="18" customFormat="1" x14ac:dyDescent="0.2">
      <c r="O288" s="19"/>
      <c r="P288" s="19"/>
    </row>
    <row r="289" spans="15:16" s="18" customFormat="1" x14ac:dyDescent="0.2">
      <c r="O289" s="19"/>
      <c r="P289" s="19"/>
    </row>
    <row r="290" spans="15:16" s="18" customFormat="1" x14ac:dyDescent="0.2">
      <c r="O290" s="19"/>
      <c r="P290" s="19"/>
    </row>
    <row r="291" spans="15:16" s="18" customFormat="1" x14ac:dyDescent="0.2">
      <c r="O291" s="19"/>
      <c r="P291" s="19"/>
    </row>
    <row r="292" spans="15:16" s="18" customFormat="1" x14ac:dyDescent="0.2">
      <c r="O292" s="19"/>
      <c r="P292" s="19"/>
    </row>
    <row r="293" spans="15:16" s="18" customFormat="1" x14ac:dyDescent="0.2">
      <c r="O293" s="19"/>
      <c r="P293" s="19"/>
    </row>
    <row r="294" spans="15:16" s="18" customFormat="1" x14ac:dyDescent="0.2">
      <c r="O294" s="19"/>
      <c r="P294" s="19"/>
    </row>
    <row r="295" spans="15:16" s="18" customFormat="1" x14ac:dyDescent="0.2">
      <c r="O295" s="19"/>
      <c r="P295" s="19"/>
    </row>
    <row r="296" spans="15:16" s="18" customFormat="1" x14ac:dyDescent="0.2">
      <c r="O296" s="19"/>
      <c r="P296" s="19"/>
    </row>
    <row r="297" spans="15:16" s="18" customFormat="1" x14ac:dyDescent="0.2">
      <c r="O297" s="19"/>
      <c r="P297" s="19"/>
    </row>
    <row r="298" spans="15:16" s="18" customFormat="1" x14ac:dyDescent="0.2">
      <c r="O298" s="19"/>
      <c r="P298" s="19"/>
    </row>
    <row r="299" spans="15:16" s="18" customFormat="1" x14ac:dyDescent="0.2">
      <c r="O299" s="19"/>
      <c r="P299" s="19"/>
    </row>
    <row r="300" spans="15:16" s="18" customFormat="1" x14ac:dyDescent="0.2">
      <c r="O300" s="19"/>
      <c r="P300" s="19"/>
    </row>
    <row r="301" spans="15:16" s="18" customFormat="1" x14ac:dyDescent="0.2">
      <c r="O301" s="19"/>
      <c r="P301" s="19"/>
    </row>
    <row r="302" spans="15:16" s="18" customFormat="1" x14ac:dyDescent="0.2">
      <c r="O302" s="19"/>
      <c r="P302" s="19"/>
    </row>
    <row r="303" spans="15:16" s="18" customFormat="1" x14ac:dyDescent="0.2">
      <c r="O303" s="19"/>
      <c r="P303" s="19"/>
    </row>
    <row r="304" spans="15:16" s="18" customFormat="1" x14ac:dyDescent="0.2">
      <c r="O304" s="19"/>
      <c r="P304" s="19"/>
    </row>
    <row r="305" spans="15:16" s="18" customFormat="1" x14ac:dyDescent="0.2">
      <c r="O305" s="19"/>
      <c r="P305" s="19"/>
    </row>
    <row r="306" spans="15:16" s="18" customFormat="1" x14ac:dyDescent="0.2">
      <c r="O306" s="19"/>
      <c r="P306" s="19"/>
    </row>
    <row r="307" spans="15:16" s="18" customFormat="1" x14ac:dyDescent="0.2">
      <c r="O307" s="19"/>
      <c r="P307" s="19"/>
    </row>
    <row r="308" spans="15:16" s="18" customFormat="1" x14ac:dyDescent="0.2">
      <c r="O308" s="19"/>
      <c r="P308" s="19"/>
    </row>
    <row r="309" spans="15:16" s="18" customFormat="1" x14ac:dyDescent="0.2">
      <c r="O309" s="19"/>
      <c r="P309" s="19"/>
    </row>
    <row r="310" spans="15:16" s="18" customFormat="1" x14ac:dyDescent="0.2">
      <c r="O310" s="19"/>
      <c r="P310" s="19"/>
    </row>
    <row r="311" spans="15:16" s="18" customFormat="1" x14ac:dyDescent="0.2">
      <c r="O311" s="19"/>
      <c r="P311" s="19"/>
    </row>
    <row r="312" spans="15:16" s="18" customFormat="1" x14ac:dyDescent="0.2">
      <c r="O312" s="19"/>
      <c r="P312" s="19"/>
    </row>
    <row r="313" spans="15:16" s="18" customFormat="1" x14ac:dyDescent="0.2">
      <c r="O313" s="19"/>
      <c r="P313" s="19"/>
    </row>
    <row r="314" spans="15:16" s="18" customFormat="1" x14ac:dyDescent="0.2">
      <c r="O314" s="19"/>
      <c r="P314" s="19"/>
    </row>
    <row r="315" spans="15:16" s="18" customFormat="1" x14ac:dyDescent="0.2">
      <c r="O315" s="19"/>
      <c r="P315" s="19"/>
    </row>
    <row r="316" spans="15:16" s="18" customFormat="1" x14ac:dyDescent="0.2">
      <c r="O316" s="19"/>
      <c r="P316" s="19"/>
    </row>
    <row r="317" spans="15:16" s="18" customFormat="1" x14ac:dyDescent="0.2">
      <c r="O317" s="19"/>
      <c r="P317" s="19"/>
    </row>
    <row r="318" spans="15:16" s="18" customFormat="1" x14ac:dyDescent="0.2">
      <c r="O318" s="19"/>
      <c r="P318" s="19"/>
    </row>
    <row r="319" spans="15:16" s="18" customFormat="1" x14ac:dyDescent="0.2">
      <c r="O319" s="19"/>
      <c r="P319" s="19"/>
    </row>
    <row r="320" spans="15:16" s="18" customFormat="1" x14ac:dyDescent="0.2">
      <c r="O320" s="19"/>
      <c r="P320" s="19"/>
    </row>
    <row r="321" spans="15:16" s="18" customFormat="1" x14ac:dyDescent="0.2">
      <c r="O321" s="19"/>
      <c r="P321" s="19"/>
    </row>
    <row r="322" spans="15:16" s="18" customFormat="1" x14ac:dyDescent="0.2">
      <c r="O322" s="19"/>
      <c r="P322" s="19"/>
    </row>
    <row r="323" spans="15:16" s="18" customFormat="1" x14ac:dyDescent="0.2">
      <c r="O323" s="19"/>
      <c r="P323" s="19"/>
    </row>
    <row r="324" spans="15:16" s="18" customFormat="1" x14ac:dyDescent="0.2">
      <c r="O324" s="19"/>
      <c r="P324" s="19"/>
    </row>
    <row r="325" spans="15:16" s="18" customFormat="1" x14ac:dyDescent="0.2">
      <c r="O325" s="19"/>
      <c r="P325" s="19"/>
    </row>
    <row r="326" spans="15:16" s="18" customFormat="1" x14ac:dyDescent="0.2">
      <c r="O326" s="19"/>
      <c r="P326" s="19"/>
    </row>
    <row r="327" spans="15:16" s="18" customFormat="1" x14ac:dyDescent="0.2">
      <c r="O327" s="19"/>
      <c r="P327" s="19"/>
    </row>
    <row r="328" spans="15:16" s="18" customFormat="1" x14ac:dyDescent="0.2">
      <c r="O328" s="19"/>
      <c r="P328" s="19"/>
    </row>
    <row r="329" spans="15:16" s="18" customFormat="1" x14ac:dyDescent="0.2">
      <c r="O329" s="19"/>
      <c r="P329" s="19"/>
    </row>
    <row r="330" spans="15:16" s="18" customFormat="1" x14ac:dyDescent="0.2">
      <c r="O330" s="19"/>
      <c r="P330" s="19"/>
    </row>
    <row r="331" spans="15:16" s="18" customFormat="1" x14ac:dyDescent="0.2">
      <c r="O331" s="19"/>
      <c r="P331" s="19"/>
    </row>
    <row r="332" spans="15:16" s="18" customFormat="1" x14ac:dyDescent="0.2">
      <c r="O332" s="19"/>
      <c r="P332" s="19"/>
    </row>
    <row r="333" spans="15:16" s="18" customFormat="1" x14ac:dyDescent="0.2">
      <c r="O333" s="19"/>
      <c r="P333" s="19"/>
    </row>
    <row r="334" spans="15:16" s="18" customFormat="1" x14ac:dyDescent="0.2">
      <c r="O334" s="19"/>
      <c r="P334" s="19"/>
    </row>
    <row r="335" spans="15:16" s="18" customFormat="1" x14ac:dyDescent="0.2">
      <c r="O335" s="19"/>
      <c r="P335" s="19"/>
    </row>
    <row r="336" spans="15:16" s="18" customFormat="1" x14ac:dyDescent="0.2">
      <c r="O336" s="19"/>
      <c r="P336" s="19"/>
    </row>
    <row r="337" spans="15:16" s="18" customFormat="1" x14ac:dyDescent="0.2">
      <c r="O337" s="19"/>
      <c r="P337" s="19"/>
    </row>
    <row r="338" spans="15:16" s="18" customFormat="1" x14ac:dyDescent="0.2">
      <c r="O338" s="19"/>
      <c r="P338" s="19"/>
    </row>
    <row r="339" spans="15:16" s="18" customFormat="1" x14ac:dyDescent="0.2">
      <c r="O339" s="19"/>
      <c r="P339" s="19"/>
    </row>
    <row r="340" spans="15:16" s="18" customFormat="1" x14ac:dyDescent="0.2">
      <c r="O340" s="19"/>
      <c r="P340" s="19"/>
    </row>
    <row r="341" spans="15:16" s="18" customFormat="1" x14ac:dyDescent="0.2">
      <c r="O341" s="19"/>
      <c r="P341" s="19"/>
    </row>
    <row r="342" spans="15:16" s="18" customFormat="1" x14ac:dyDescent="0.2">
      <c r="O342" s="19"/>
      <c r="P342" s="19"/>
    </row>
    <row r="343" spans="15:16" s="18" customFormat="1" x14ac:dyDescent="0.2">
      <c r="O343" s="19"/>
      <c r="P343" s="19"/>
    </row>
    <row r="344" spans="15:16" s="18" customFormat="1" x14ac:dyDescent="0.2">
      <c r="O344" s="19"/>
      <c r="P344" s="19"/>
    </row>
    <row r="345" spans="15:16" s="18" customFormat="1" x14ac:dyDescent="0.2">
      <c r="O345" s="19"/>
      <c r="P345" s="19"/>
    </row>
  </sheetData>
  <sheetProtection algorithmName="SHA-512" hashValue="b00yKmxsAS7IiE2VK154/au1F0w5+wv+XjFVaqtZGTeVzPPsvsXwrBUWDX12xxjki3pm8TVgHq2rVdxJc4iH0Q==" saltValue="habC2W8zXIPiay7DJIYDLg==" spinCount="100000" sheet="1" objects="1" scenarios="1"/>
  <mergeCells count="19">
    <mergeCell ref="B1:C1"/>
    <mergeCell ref="B2:C2"/>
    <mergeCell ref="B22:B23"/>
    <mergeCell ref="C22:C23"/>
    <mergeCell ref="D22:D23"/>
    <mergeCell ref="G22:G23"/>
    <mergeCell ref="B5:D5"/>
    <mergeCell ref="B7:B8"/>
    <mergeCell ref="C7:D8"/>
    <mergeCell ref="E7:F7"/>
    <mergeCell ref="C9:D9"/>
    <mergeCell ref="E22:F22"/>
    <mergeCell ref="C16:D16"/>
    <mergeCell ref="C10:D10"/>
    <mergeCell ref="C11:D11"/>
    <mergeCell ref="C12:D12"/>
    <mergeCell ref="C13:D13"/>
    <mergeCell ref="C14:D14"/>
    <mergeCell ref="C15:D15"/>
  </mergeCells>
  <pageMargins left="0.75000000000000011" right="0.75000000000000011" top="1" bottom="1" header="0.5" footer="0.5"/>
  <pageSetup paperSize="9" scale="84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Basis</vt:lpstr>
    </vt:vector>
  </TitlesOfParts>
  <Company>DGBC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Metz</dc:creator>
  <cp:lastModifiedBy>Microsoft Office User</cp:lastModifiedBy>
  <dcterms:created xsi:type="dcterms:W3CDTF">2018-06-08T07:08:12Z</dcterms:created>
  <dcterms:modified xsi:type="dcterms:W3CDTF">2019-11-07T16:39:19Z</dcterms:modified>
</cp:coreProperties>
</file>