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gbcnl.sharepoint.com/sites/ontwikkelingenbeheer/Gedeelde documenten/02 IN-USE/02 Update BIU/05 Toolings/Waste reporting data tool/"/>
    </mc:Choice>
  </mc:AlternateContent>
  <xr:revisionPtr revIDLastSave="55" documentId="8_{09221378-BE08-B442-B3A3-BD88C27E4A03}" xr6:coauthVersionLast="45" xr6:coauthVersionMax="45" xr10:uidLastSave="{4D5FF162-BB54-2F48-AD15-FE8EF05D81C7}"/>
  <bookViews>
    <workbookView xWindow="0" yWindow="460" windowWidth="38400" windowHeight="23540" tabRatio="749" activeTab="1" xr2:uid="{01EAC4C1-F355-41AD-B1CB-ABBD2768FC6D}"/>
  </bookViews>
  <sheets>
    <sheet name="Asset information" sheetId="1" r:id="rId1"/>
    <sheet name="Waste data" sheetId="8" r:id="rId2"/>
    <sheet name="Waste codes (Other)" sheetId="14" r:id="rId3"/>
    <sheet name="Common waste codes (ELoW) list" sheetId="15" r:id="rId4"/>
    <sheet name="Full waste codes (ELoW) list" sheetId="6" r:id="rId5"/>
    <sheet name="About" sheetId="7" r:id="rId6"/>
  </sheets>
  <definedNames>
    <definedName name="l_InputOptions_DisposalRoute">About!$E$55:$E$63</definedName>
    <definedName name="l_InputOptions_Source">About!$E$50:$E$52</definedName>
    <definedName name="l_InputOptions_SourceActivity">About!$E$53:$E$54</definedName>
    <definedName name="l_InputOptions_Unit">About!$E$30:$E$31</definedName>
    <definedName name="l_InputOptions_WasteClassificationSystem">About!$E$32:$E$33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I105" i="8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D8" i="8"/>
  <c r="E8" i="8"/>
  <c r="F8" i="8"/>
  <c r="G8" i="8" s="1"/>
  <c r="D9" i="8"/>
  <c r="E9" i="8"/>
  <c r="F9" i="8"/>
  <c r="G9" i="8" s="1"/>
  <c r="D10" i="8"/>
  <c r="E10" i="8"/>
  <c r="F10" i="8"/>
  <c r="G10" i="8" s="1"/>
  <c r="H8" i="6"/>
  <c r="D12" i="8"/>
  <c r="E12" i="8"/>
  <c r="F12" i="8"/>
  <c r="G12" i="8" s="1"/>
  <c r="D13" i="8"/>
  <c r="E13" i="8"/>
  <c r="F13" i="8"/>
  <c r="G13" i="8" s="1"/>
  <c r="D14" i="8"/>
  <c r="E14" i="8"/>
  <c r="F14" i="8"/>
  <c r="G14" i="8" s="1"/>
  <c r="F17" i="8"/>
  <c r="G17" i="8" s="1"/>
  <c r="F18" i="8"/>
  <c r="G18" i="8" s="1"/>
  <c r="F19" i="8"/>
  <c r="G19" i="8" s="1"/>
  <c r="F20" i="8"/>
  <c r="G20" i="8" s="1"/>
  <c r="D21" i="8"/>
  <c r="E21" i="8"/>
  <c r="F21" i="8"/>
  <c r="G21" i="8" s="1"/>
  <c r="F22" i="8"/>
  <c r="G22" i="8" s="1"/>
  <c r="F23" i="8"/>
  <c r="G23" i="8" s="1"/>
  <c r="F24" i="8"/>
  <c r="G24" i="8" s="1"/>
  <c r="F25" i="8"/>
  <c r="G25" i="8" s="1"/>
  <c r="F26" i="8"/>
  <c r="G26" i="8" s="1"/>
  <c r="F27" i="8"/>
  <c r="G27" i="8" s="1"/>
  <c r="F28" i="8"/>
  <c r="G28" i="8" s="1"/>
  <c r="F29" i="8"/>
  <c r="G29" i="8" s="1"/>
  <c r="F30" i="8"/>
  <c r="G30" i="8" s="1"/>
  <c r="F31" i="8"/>
  <c r="G31" i="8" s="1"/>
  <c r="F32" i="8"/>
  <c r="G32" i="8" s="1"/>
  <c r="F33" i="8"/>
  <c r="G33" i="8" s="1"/>
  <c r="F34" i="8"/>
  <c r="G34" i="8" s="1"/>
  <c r="F35" i="8"/>
  <c r="G35" i="8" s="1"/>
  <c r="F36" i="8"/>
  <c r="G36" i="8" s="1"/>
  <c r="F37" i="8"/>
  <c r="G37" i="8" s="1"/>
  <c r="F38" i="8"/>
  <c r="G38" i="8" s="1"/>
  <c r="F39" i="8"/>
  <c r="G39" i="8" s="1"/>
  <c r="F40" i="8"/>
  <c r="G40" i="8" s="1"/>
  <c r="F41" i="8"/>
  <c r="G41" i="8" s="1"/>
  <c r="F42" i="8"/>
  <c r="G42" i="8" s="1"/>
  <c r="F43" i="8"/>
  <c r="G43" i="8" s="1"/>
  <c r="F44" i="8"/>
  <c r="G44" i="8" s="1"/>
  <c r="F45" i="8"/>
  <c r="G45" i="8" s="1"/>
  <c r="F46" i="8"/>
  <c r="G46" i="8" s="1"/>
  <c r="F47" i="8"/>
  <c r="G47" i="8" s="1"/>
  <c r="F48" i="8"/>
  <c r="G48" i="8" s="1"/>
  <c r="F49" i="8"/>
  <c r="G49" i="8" s="1"/>
  <c r="F50" i="8"/>
  <c r="G50" i="8" s="1"/>
  <c r="F51" i="8"/>
  <c r="G51" i="8" s="1"/>
  <c r="F52" i="8"/>
  <c r="G52" i="8" s="1"/>
  <c r="F53" i="8"/>
  <c r="G53" i="8" s="1"/>
  <c r="F54" i="8"/>
  <c r="G54" i="8" s="1"/>
  <c r="F55" i="8"/>
  <c r="G55" i="8" s="1"/>
  <c r="F56" i="8"/>
  <c r="G56" i="8" s="1"/>
  <c r="F57" i="8"/>
  <c r="G57" i="8" s="1"/>
  <c r="F58" i="8"/>
  <c r="G58" i="8" s="1"/>
  <c r="F59" i="8"/>
  <c r="G59" i="8" s="1"/>
  <c r="F60" i="8"/>
  <c r="G60" i="8" s="1"/>
  <c r="F61" i="8"/>
  <c r="G61" i="8" s="1"/>
  <c r="F62" i="8"/>
  <c r="G62" i="8" s="1"/>
  <c r="F63" i="8"/>
  <c r="G63" i="8" s="1"/>
  <c r="F64" i="8"/>
  <c r="G64" i="8" s="1"/>
  <c r="F65" i="8"/>
  <c r="G65" i="8" s="1"/>
  <c r="F66" i="8"/>
  <c r="G66" i="8" s="1"/>
  <c r="F67" i="8"/>
  <c r="G67" i="8" s="1"/>
  <c r="F68" i="8"/>
  <c r="G68" i="8" s="1"/>
  <c r="F69" i="8"/>
  <c r="G69" i="8" s="1"/>
  <c r="F70" i="8"/>
  <c r="G70" i="8" s="1"/>
  <c r="F71" i="8"/>
  <c r="G71" i="8" s="1"/>
  <c r="F72" i="8"/>
  <c r="G72" i="8" s="1"/>
  <c r="F73" i="8"/>
  <c r="G73" i="8" s="1"/>
  <c r="F74" i="8"/>
  <c r="G74" i="8" s="1"/>
  <c r="F75" i="8"/>
  <c r="G75" i="8" s="1"/>
  <c r="F76" i="8"/>
  <c r="G76" i="8" s="1"/>
  <c r="F77" i="8"/>
  <c r="G77" i="8" s="1"/>
  <c r="F78" i="8"/>
  <c r="G78" i="8" s="1"/>
  <c r="F79" i="8"/>
  <c r="G79" i="8" s="1"/>
  <c r="F80" i="8"/>
  <c r="G80" i="8" s="1"/>
  <c r="F81" i="8"/>
  <c r="G81" i="8" s="1"/>
  <c r="F82" i="8"/>
  <c r="G82" i="8" s="1"/>
  <c r="F83" i="8"/>
  <c r="G83" i="8" s="1"/>
  <c r="F84" i="8"/>
  <c r="G84" i="8" s="1"/>
  <c r="F85" i="8"/>
  <c r="G85" i="8" s="1"/>
  <c r="F86" i="8"/>
  <c r="G86" i="8" s="1"/>
  <c r="F87" i="8"/>
  <c r="G87" i="8" s="1"/>
  <c r="F88" i="8"/>
  <c r="G88" i="8" s="1"/>
  <c r="F89" i="8"/>
  <c r="G89" i="8" s="1"/>
  <c r="F90" i="8"/>
  <c r="G90" i="8" s="1"/>
  <c r="F91" i="8"/>
  <c r="G91" i="8" s="1"/>
  <c r="F92" i="8"/>
  <c r="G92" i="8" s="1"/>
  <c r="F93" i="8"/>
  <c r="G93" i="8" s="1"/>
  <c r="F94" i="8"/>
  <c r="G94" i="8" s="1"/>
  <c r="F95" i="8"/>
  <c r="G95" i="8" s="1"/>
  <c r="F96" i="8"/>
  <c r="G96" i="8" s="1"/>
  <c r="F97" i="8"/>
  <c r="G97" i="8" s="1"/>
  <c r="F98" i="8"/>
  <c r="G98" i="8" s="1"/>
  <c r="F99" i="8"/>
  <c r="G99" i="8" s="1"/>
  <c r="F100" i="8"/>
  <c r="G100" i="8" s="1"/>
  <c r="F101" i="8"/>
  <c r="G101" i="8" s="1"/>
  <c r="F102" i="8"/>
  <c r="G102" i="8" s="1"/>
  <c r="F103" i="8"/>
  <c r="G103" i="8" s="1"/>
  <c r="F104" i="8"/>
  <c r="G104" i="8" s="1"/>
  <c r="J12" i="8"/>
  <c r="J11" i="8"/>
  <c r="D11" i="8"/>
  <c r="E11" i="8"/>
  <c r="H843" i="6"/>
  <c r="H842" i="6"/>
  <c r="H841" i="6"/>
  <c r="H840" i="6"/>
  <c r="H838" i="6"/>
  <c r="H837" i="6"/>
  <c r="H836" i="6"/>
  <c r="H835" i="6"/>
  <c r="H834" i="6"/>
  <c r="H831" i="6"/>
  <c r="H830" i="6"/>
  <c r="H829" i="6"/>
  <c r="H828" i="6"/>
  <c r="H827" i="6"/>
  <c r="H826" i="6"/>
  <c r="H825" i="6"/>
  <c r="H824" i="6"/>
  <c r="H823" i="6"/>
  <c r="H822" i="6"/>
  <c r="H821" i="6"/>
  <c r="H819" i="6"/>
  <c r="H817" i="6"/>
  <c r="H812" i="6"/>
  <c r="H805" i="6"/>
  <c r="H804" i="6"/>
  <c r="H803" i="6"/>
  <c r="H802" i="6"/>
  <c r="H801" i="6"/>
  <c r="H800" i="6"/>
  <c r="H799" i="6"/>
  <c r="H798" i="6"/>
  <c r="H797" i="6"/>
  <c r="H796" i="6"/>
  <c r="H795" i="6"/>
  <c r="H794" i="6"/>
  <c r="H793" i="6"/>
  <c r="H792" i="6"/>
  <c r="H791" i="6"/>
  <c r="H790" i="6"/>
  <c r="H789" i="6"/>
  <c r="H788" i="6"/>
  <c r="H787" i="6"/>
  <c r="H786" i="6"/>
  <c r="H785" i="6"/>
  <c r="H784" i="6"/>
  <c r="H783" i="6"/>
  <c r="H782" i="6"/>
  <c r="H781" i="6"/>
  <c r="H780" i="6"/>
  <c r="H779" i="6"/>
  <c r="H778" i="6"/>
  <c r="H777" i="6"/>
  <c r="H776" i="6"/>
  <c r="H775" i="6"/>
  <c r="H774" i="6"/>
  <c r="H773" i="6"/>
  <c r="H772" i="6"/>
  <c r="H771" i="6"/>
  <c r="H770" i="6"/>
  <c r="H769" i="6"/>
  <c r="H768" i="6"/>
  <c r="H767" i="6"/>
  <c r="H766" i="6"/>
  <c r="H765" i="6"/>
  <c r="H764" i="6"/>
  <c r="H763" i="6"/>
  <c r="H762" i="6"/>
  <c r="H761" i="6"/>
  <c r="H760" i="6"/>
  <c r="H759" i="6"/>
  <c r="H758" i="6"/>
  <c r="H757" i="6"/>
  <c r="H756" i="6"/>
  <c r="H755" i="6"/>
  <c r="H754" i="6"/>
  <c r="H753" i="6"/>
  <c r="H752" i="6"/>
  <c r="H751" i="6"/>
  <c r="H750" i="6"/>
  <c r="H749" i="6"/>
  <c r="H748" i="6"/>
  <c r="H747" i="6"/>
  <c r="H746" i="6"/>
  <c r="H745" i="6"/>
  <c r="H744" i="6"/>
  <c r="H743" i="6"/>
  <c r="H742" i="6"/>
  <c r="H741" i="6"/>
  <c r="H740" i="6"/>
  <c r="H739" i="6"/>
  <c r="H738" i="6"/>
  <c r="H737" i="6"/>
  <c r="H736" i="6"/>
  <c r="H735" i="6"/>
  <c r="H734" i="6"/>
  <c r="H733" i="6"/>
  <c r="H732" i="6"/>
  <c r="H731" i="6"/>
  <c r="H730" i="6"/>
  <c r="H729" i="6"/>
  <c r="H728" i="6"/>
  <c r="H727" i="6"/>
  <c r="H726" i="6"/>
  <c r="H725" i="6"/>
  <c r="H724" i="6"/>
  <c r="H723" i="6"/>
  <c r="H722" i="6"/>
  <c r="H721" i="6"/>
  <c r="H720" i="6"/>
  <c r="H719" i="6"/>
  <c r="H718" i="6"/>
  <c r="H717" i="6"/>
  <c r="H716" i="6"/>
  <c r="H715" i="6"/>
  <c r="H714" i="6"/>
  <c r="H713" i="6"/>
  <c r="H712" i="6"/>
  <c r="H711" i="6"/>
  <c r="H710" i="6"/>
  <c r="H709" i="6"/>
  <c r="H708" i="6"/>
  <c r="H707" i="6"/>
  <c r="H706" i="6"/>
  <c r="H705" i="6"/>
  <c r="H704" i="6"/>
  <c r="H703" i="6"/>
  <c r="H702" i="6"/>
  <c r="H701" i="6"/>
  <c r="H700" i="6"/>
  <c r="H699" i="6"/>
  <c r="H698" i="6"/>
  <c r="H697" i="6"/>
  <c r="H696" i="6"/>
  <c r="H695" i="6"/>
  <c r="H694" i="6"/>
  <c r="H693" i="6"/>
  <c r="H692" i="6"/>
  <c r="H691" i="6"/>
  <c r="H690" i="6"/>
  <c r="H689" i="6"/>
  <c r="H688" i="6"/>
  <c r="H686" i="6"/>
  <c r="H684" i="6"/>
  <c r="H683" i="6"/>
  <c r="H682" i="6"/>
  <c r="H680" i="6"/>
  <c r="H679" i="6"/>
  <c r="H678" i="6"/>
  <c r="H677" i="6"/>
  <c r="H676" i="6"/>
  <c r="H674" i="6"/>
  <c r="H673" i="6"/>
  <c r="H672" i="6"/>
  <c r="H671" i="6"/>
  <c r="H670" i="6"/>
  <c r="H669" i="6"/>
  <c r="H668" i="6"/>
  <c r="H667" i="6"/>
  <c r="H666" i="6"/>
  <c r="H664" i="6"/>
  <c r="H663" i="6"/>
  <c r="H661" i="6"/>
  <c r="H660" i="6"/>
  <c r="H659" i="6"/>
  <c r="H657" i="6"/>
  <c r="H656" i="6"/>
  <c r="H655" i="6"/>
  <c r="H654" i="6"/>
  <c r="H652" i="6"/>
  <c r="H651" i="6"/>
  <c r="H650" i="6"/>
  <c r="H649" i="6"/>
  <c r="H648" i="6"/>
  <c r="H647" i="6"/>
  <c r="H646" i="6"/>
  <c r="H645" i="6"/>
  <c r="H644" i="6"/>
  <c r="H643" i="6"/>
  <c r="H642" i="6"/>
  <c r="H641" i="6"/>
  <c r="H640" i="6"/>
  <c r="H639" i="6"/>
  <c r="H638" i="6"/>
  <c r="H637" i="6"/>
  <c r="H636" i="6"/>
  <c r="H635" i="6"/>
  <c r="H634" i="6"/>
  <c r="H633" i="6"/>
  <c r="H632" i="6"/>
  <c r="H631" i="6"/>
  <c r="H630" i="6"/>
  <c r="H629" i="6"/>
  <c r="H628" i="6"/>
  <c r="H627" i="6"/>
  <c r="H626" i="6"/>
  <c r="H625" i="6"/>
  <c r="H624" i="6"/>
  <c r="H623" i="6"/>
  <c r="H622" i="6"/>
  <c r="H621" i="6"/>
  <c r="H620" i="6"/>
  <c r="H619" i="6"/>
  <c r="H618" i="6"/>
  <c r="H617" i="6"/>
  <c r="H616" i="6"/>
  <c r="H615" i="6"/>
  <c r="H614" i="6"/>
  <c r="H613" i="6"/>
  <c r="H612" i="6"/>
  <c r="H611" i="6"/>
  <c r="H610" i="6"/>
  <c r="H609" i="6"/>
  <c r="H608" i="6"/>
  <c r="H607" i="6"/>
  <c r="H606" i="6"/>
  <c r="H605" i="6"/>
  <c r="H604" i="6"/>
  <c r="H603" i="6"/>
  <c r="H602" i="6"/>
  <c r="H601" i="6"/>
  <c r="H600" i="6"/>
  <c r="H599" i="6"/>
  <c r="H598" i="6"/>
  <c r="H597" i="6"/>
  <c r="H596" i="6"/>
  <c r="H595" i="6"/>
  <c r="H594" i="6"/>
  <c r="H593" i="6"/>
  <c r="H592" i="6"/>
  <c r="H591" i="6"/>
  <c r="H590" i="6"/>
  <c r="H589" i="6"/>
  <c r="H588" i="6"/>
  <c r="H587" i="6"/>
  <c r="H586" i="6"/>
  <c r="H585" i="6"/>
  <c r="H584" i="6"/>
  <c r="H583" i="6"/>
  <c r="H582" i="6"/>
  <c r="H581" i="6"/>
  <c r="H580" i="6"/>
  <c r="H579" i="6"/>
  <c r="H578" i="6"/>
  <c r="H577" i="6"/>
  <c r="H576" i="6"/>
  <c r="H575" i="6"/>
  <c r="H574" i="6"/>
  <c r="H573" i="6"/>
  <c r="H572" i="6"/>
  <c r="H571" i="6"/>
  <c r="H570" i="6"/>
  <c r="H569" i="6"/>
  <c r="H568" i="6"/>
  <c r="H567" i="6"/>
  <c r="H566" i="6"/>
  <c r="H565" i="6"/>
  <c r="H563" i="6"/>
  <c r="H562" i="6"/>
  <c r="H561" i="6"/>
  <c r="H560" i="6"/>
  <c r="H559" i="6"/>
  <c r="H558" i="6"/>
  <c r="H557" i="6"/>
  <c r="H556" i="6"/>
  <c r="H555" i="6"/>
  <c r="H554" i="6"/>
  <c r="H553" i="6"/>
  <c r="H552" i="6"/>
  <c r="H551" i="6"/>
  <c r="H550" i="6"/>
  <c r="H549" i="6"/>
  <c r="H548" i="6"/>
  <c r="H547" i="6"/>
  <c r="H546" i="6"/>
  <c r="H545" i="6"/>
  <c r="H544" i="6"/>
  <c r="H543" i="6"/>
  <c r="H542" i="6"/>
  <c r="H541" i="6"/>
  <c r="H540" i="6"/>
  <c r="H539" i="6"/>
  <c r="H538" i="6"/>
  <c r="H537" i="6"/>
  <c r="H536" i="6"/>
  <c r="H535" i="6"/>
  <c r="H534" i="6"/>
  <c r="H533" i="6"/>
  <c r="H532" i="6"/>
  <c r="H531" i="6"/>
  <c r="H530" i="6"/>
  <c r="H529" i="6"/>
  <c r="H528" i="6"/>
  <c r="H527" i="6"/>
  <c r="H526" i="6"/>
  <c r="H525" i="6"/>
  <c r="H524" i="6"/>
  <c r="H523" i="6"/>
  <c r="H522" i="6"/>
  <c r="H521" i="6"/>
  <c r="H520" i="6"/>
  <c r="H519" i="6"/>
  <c r="H518" i="6"/>
  <c r="H517" i="6"/>
  <c r="H516" i="6"/>
  <c r="H515" i="6"/>
  <c r="H514" i="6"/>
  <c r="H513" i="6"/>
  <c r="H512" i="6"/>
  <c r="H511" i="6"/>
  <c r="H510" i="6"/>
  <c r="H509" i="6"/>
  <c r="H508" i="6"/>
  <c r="H507" i="6"/>
  <c r="H506" i="6"/>
  <c r="H505" i="6"/>
  <c r="H504" i="6"/>
  <c r="H503" i="6"/>
  <c r="H502" i="6"/>
  <c r="H501" i="6"/>
  <c r="H500" i="6"/>
  <c r="H499" i="6"/>
  <c r="H498" i="6"/>
  <c r="H497" i="6"/>
  <c r="H496" i="6"/>
  <c r="H495" i="6"/>
  <c r="H494" i="6"/>
  <c r="H493" i="6"/>
  <c r="H492" i="6"/>
  <c r="H491" i="6"/>
  <c r="H490" i="6"/>
  <c r="H489" i="6"/>
  <c r="H488" i="6"/>
  <c r="H487" i="6"/>
  <c r="H486" i="6"/>
  <c r="H485" i="6"/>
  <c r="H484" i="6"/>
  <c r="H483" i="6"/>
  <c r="H482" i="6"/>
  <c r="H481" i="6"/>
  <c r="H480" i="6"/>
  <c r="H479" i="6"/>
  <c r="H478" i="6"/>
  <c r="H477" i="6"/>
  <c r="H476" i="6"/>
  <c r="H475" i="6"/>
  <c r="H474" i="6"/>
  <c r="H473" i="6"/>
  <c r="H472" i="6"/>
  <c r="H471" i="6"/>
  <c r="H470" i="6"/>
  <c r="H469" i="6"/>
  <c r="H468" i="6"/>
  <c r="H467" i="6"/>
  <c r="H466" i="6"/>
  <c r="H465" i="6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1" i="6"/>
  <c r="H450" i="6"/>
  <c r="H449" i="6"/>
  <c r="H448" i="6"/>
  <c r="H447" i="6"/>
  <c r="H446" i="6"/>
  <c r="H445" i="6"/>
  <c r="H444" i="6"/>
  <c r="H443" i="6"/>
  <c r="H442" i="6"/>
  <c r="H441" i="6"/>
  <c r="H440" i="6"/>
  <c r="H439" i="6"/>
  <c r="H438" i="6"/>
  <c r="H437" i="6"/>
  <c r="H436" i="6"/>
  <c r="H435" i="6"/>
  <c r="H434" i="6"/>
  <c r="H433" i="6"/>
  <c r="H432" i="6"/>
  <c r="H431" i="6"/>
  <c r="H430" i="6"/>
  <c r="H429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H390" i="6"/>
  <c r="H389" i="6"/>
  <c r="H388" i="6"/>
  <c r="H387" i="6"/>
  <c r="H386" i="6"/>
  <c r="H385" i="6"/>
  <c r="H384" i="6"/>
  <c r="H383" i="6"/>
  <c r="H382" i="6"/>
  <c r="H381" i="6"/>
  <c r="H380" i="6"/>
  <c r="H379" i="6"/>
  <c r="H378" i="6"/>
  <c r="H377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7" i="6"/>
  <c r="H6" i="6"/>
  <c r="H5" i="6"/>
  <c r="H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F11" i="8"/>
  <c r="G11" i="8" s="1"/>
  <c r="E4" i="8"/>
  <c r="E5" i="8"/>
  <c r="E6" i="8"/>
  <c r="E7" i="8"/>
  <c r="E15" i="8"/>
  <c r="E16" i="8"/>
  <c r="E17" i="8"/>
  <c r="E18" i="8"/>
  <c r="E19" i="8"/>
  <c r="E20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D15" i="8"/>
  <c r="F15" i="8" s="1"/>
  <c r="G15" i="8" s="1"/>
  <c r="D16" i="8"/>
  <c r="F16" i="8" s="1"/>
  <c r="G16" i="8" s="1"/>
  <c r="D17" i="8"/>
  <c r="D18" i="8"/>
  <c r="D19" i="8"/>
  <c r="D20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J104" i="8"/>
  <c r="D7" i="8"/>
  <c r="F7" i="8" s="1"/>
  <c r="G7" i="8" s="1"/>
  <c r="D5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5" i="8"/>
  <c r="J6" i="8"/>
  <c r="J7" i="8"/>
  <c r="J8" i="8"/>
  <c r="J9" i="8"/>
  <c r="J10" i="8"/>
  <c r="J4" i="8"/>
  <c r="F5" i="8" l="1"/>
  <c r="G5" i="8" s="1"/>
  <c r="D6" i="8"/>
  <c r="F6" i="8" s="1"/>
  <c r="G6" i="8" s="1"/>
  <c r="D4" i="8"/>
  <c r="F4" i="8" s="1"/>
  <c r="G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tc={FA57C116-798E-F744-AE27-E70532D74163}</author>
  </authors>
  <commentList>
    <comment ref="E16" authorId="0" shapeId="0" xr:uid="{FA57C116-798E-F744-AE27-E70532D7416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Samenvoegen met biodegradable tuin afval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tc={E5C7ECA9-153A-FC47-87A3-F6E3BB6A936C}</author>
  </authors>
  <commentList>
    <comment ref="G808" authorId="0" shapeId="0" xr:uid="{E5C7ECA9-153A-FC47-87A3-F6E3BB6A936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Samenvoegen met biodegradable tuin afval</t>
      </text>
    </comment>
  </commentList>
</comments>
</file>

<file path=xl/sharedStrings.xml><?xml version="1.0" encoding="utf-8"?>
<sst xmlns="http://schemas.openxmlformats.org/spreadsheetml/2006/main" count="3719" uniqueCount="2025">
  <si>
    <t>Asset name</t>
  </si>
  <si>
    <t>Reporting period: Start date</t>
  </si>
  <si>
    <t>Reporting period: End date</t>
  </si>
  <si>
    <t>Waste code</t>
  </si>
  <si>
    <t>Waste description</t>
  </si>
  <si>
    <t>Unit</t>
  </si>
  <si>
    <t>Code</t>
  </si>
  <si>
    <t>01 01 01</t>
  </si>
  <si>
    <t>01 01 02</t>
  </si>
  <si>
    <t>01 03 04*</t>
  </si>
  <si>
    <t>01 03 05*</t>
  </si>
  <si>
    <t>01 03 06</t>
  </si>
  <si>
    <t>01 03 07*</t>
  </si>
  <si>
    <t>01 03 08</t>
  </si>
  <si>
    <t>01 03 09</t>
  </si>
  <si>
    <t>01 03 10*</t>
  </si>
  <si>
    <t>01 03 99</t>
  </si>
  <si>
    <t>01 04 07*</t>
  </si>
  <si>
    <t>01 04 08</t>
  </si>
  <si>
    <t>01 04 09</t>
  </si>
  <si>
    <t>01 04 10</t>
  </si>
  <si>
    <t>01 04 11</t>
  </si>
  <si>
    <t>01 04 12</t>
  </si>
  <si>
    <t>01 04 13</t>
  </si>
  <si>
    <t>01 04 99</t>
  </si>
  <si>
    <t>01 05 04</t>
  </si>
  <si>
    <t>01 05 05*</t>
  </si>
  <si>
    <t>01 05 06*</t>
  </si>
  <si>
    <t>01 05 07</t>
  </si>
  <si>
    <t>01 05 08</t>
  </si>
  <si>
    <t>01 05 99</t>
  </si>
  <si>
    <t>02 01 01</t>
  </si>
  <si>
    <t>02 01 02</t>
  </si>
  <si>
    <t>02 01 03</t>
  </si>
  <si>
    <t>02 01 04</t>
  </si>
  <si>
    <t>02 01 06</t>
  </si>
  <si>
    <t>02 01 07</t>
  </si>
  <si>
    <t>02 01 08*</t>
  </si>
  <si>
    <t>02 01 09</t>
  </si>
  <si>
    <t>02 01 10</t>
  </si>
  <si>
    <t>02 01 99</t>
  </si>
  <si>
    <t>02 02 01</t>
  </si>
  <si>
    <t>02 02 02</t>
  </si>
  <si>
    <t>02 02 03</t>
  </si>
  <si>
    <t>02 02 04</t>
  </si>
  <si>
    <t>02 02 99</t>
  </si>
  <si>
    <t>02 03 01</t>
  </si>
  <si>
    <t>02 03 02</t>
  </si>
  <si>
    <t>02 03 03</t>
  </si>
  <si>
    <t>02 03 04</t>
  </si>
  <si>
    <t>02 03 05</t>
  </si>
  <si>
    <t>02 03 99</t>
  </si>
  <si>
    <t>02 04 01</t>
  </si>
  <si>
    <t>02 04 02</t>
  </si>
  <si>
    <t>02 04 03</t>
  </si>
  <si>
    <t>02 04 99</t>
  </si>
  <si>
    <t>02 05 01</t>
  </si>
  <si>
    <t>02 05 02</t>
  </si>
  <si>
    <t>02 05 99</t>
  </si>
  <si>
    <t>02 06 01</t>
  </si>
  <si>
    <t>02 06 02</t>
  </si>
  <si>
    <t>02 06 03</t>
  </si>
  <si>
    <t>02 06 99</t>
  </si>
  <si>
    <t>02 07 01</t>
  </si>
  <si>
    <t>02 07 02</t>
  </si>
  <si>
    <t>02 07 03</t>
  </si>
  <si>
    <t>02 07 04</t>
  </si>
  <si>
    <t>02 07 05</t>
  </si>
  <si>
    <t>02 07 99</t>
  </si>
  <si>
    <t>03 01 01</t>
  </si>
  <si>
    <t>03 01 04*</t>
  </si>
  <si>
    <t>03 01 05</t>
  </si>
  <si>
    <t>03 01 99</t>
  </si>
  <si>
    <t>03 02 01*</t>
  </si>
  <si>
    <t>03 02 02*</t>
  </si>
  <si>
    <t>03 02 03*</t>
  </si>
  <si>
    <t>03 02 04*</t>
  </si>
  <si>
    <t>03 02 05*</t>
  </si>
  <si>
    <t>03 02 99</t>
  </si>
  <si>
    <t>03 03 01</t>
  </si>
  <si>
    <t>03 03 02</t>
  </si>
  <si>
    <t>03 03 05</t>
  </si>
  <si>
    <t>03 03 07</t>
  </si>
  <si>
    <t>03 03 08</t>
  </si>
  <si>
    <t>03 03 09</t>
  </si>
  <si>
    <t>03 03 10</t>
  </si>
  <si>
    <t>03 03 11</t>
  </si>
  <si>
    <t>03 03 99</t>
  </si>
  <si>
    <t>04 01 01</t>
  </si>
  <si>
    <t>04 01 02</t>
  </si>
  <si>
    <t>04 01 03*</t>
  </si>
  <si>
    <t>04 01 04</t>
  </si>
  <si>
    <t>04 01 05</t>
  </si>
  <si>
    <t>04 01 06</t>
  </si>
  <si>
    <t>04 01 07</t>
  </si>
  <si>
    <t>04 01 08</t>
  </si>
  <si>
    <t>04 01 09</t>
  </si>
  <si>
    <t>04 01 99</t>
  </si>
  <si>
    <t>04 02 09</t>
  </si>
  <si>
    <t>04 02 10</t>
  </si>
  <si>
    <t>04 02 14*</t>
  </si>
  <si>
    <t>04 02 15</t>
  </si>
  <si>
    <t>04 02 16*</t>
  </si>
  <si>
    <t>04 02 17</t>
  </si>
  <si>
    <t>04 02 19*</t>
  </si>
  <si>
    <t>04 02 20</t>
  </si>
  <si>
    <t>04 02 21</t>
  </si>
  <si>
    <t>04 02 22</t>
  </si>
  <si>
    <t>04 02 99</t>
  </si>
  <si>
    <t>05 01 02*</t>
  </si>
  <si>
    <t>05 01 03*</t>
  </si>
  <si>
    <t>05 01 04*</t>
  </si>
  <si>
    <t>05 01 05*</t>
  </si>
  <si>
    <t>05 01 06*</t>
  </si>
  <si>
    <t>05 01 07*</t>
  </si>
  <si>
    <t>05 01 08*</t>
  </si>
  <si>
    <t>05 01 09*</t>
  </si>
  <si>
    <t>05 01 10</t>
  </si>
  <si>
    <t>05 01 11*</t>
  </si>
  <si>
    <t>05 01 12*</t>
  </si>
  <si>
    <t>05 01 13</t>
  </si>
  <si>
    <t>05 01 14</t>
  </si>
  <si>
    <t>05 01 15*</t>
  </si>
  <si>
    <t>05 01 16</t>
  </si>
  <si>
    <t>05 01 17</t>
  </si>
  <si>
    <t>05 01 99</t>
  </si>
  <si>
    <t>05 06 01*</t>
  </si>
  <si>
    <t>05 06 03*</t>
  </si>
  <si>
    <t>05 06 04</t>
  </si>
  <si>
    <t>05 06 99</t>
  </si>
  <si>
    <t>05 07 01*</t>
  </si>
  <si>
    <t>05 07 02</t>
  </si>
  <si>
    <t>05 07 99</t>
  </si>
  <si>
    <t>06 01 01*</t>
  </si>
  <si>
    <t>06 01 02*</t>
  </si>
  <si>
    <t>06 01 03*</t>
  </si>
  <si>
    <t>06 01 04*</t>
  </si>
  <si>
    <t>06 01 05*</t>
  </si>
  <si>
    <t>06 01 06*</t>
  </si>
  <si>
    <t>06 01 99</t>
  </si>
  <si>
    <t>06 02 01*</t>
  </si>
  <si>
    <t>06 02 03*</t>
  </si>
  <si>
    <t>06 02 04*</t>
  </si>
  <si>
    <t>06 02 05*</t>
  </si>
  <si>
    <t>06 02 99</t>
  </si>
  <si>
    <t>06 03 11*</t>
  </si>
  <si>
    <t>06 03 13*</t>
  </si>
  <si>
    <t>06 03 14</t>
  </si>
  <si>
    <t>06 03 15*</t>
  </si>
  <si>
    <t>06 03 16</t>
  </si>
  <si>
    <t>06 03 99</t>
  </si>
  <si>
    <t>06 04 03*</t>
  </si>
  <si>
    <t>06 04 04*</t>
  </si>
  <si>
    <t>06 04 05*</t>
  </si>
  <si>
    <t>06 04 99</t>
  </si>
  <si>
    <t>06 05 02*</t>
  </si>
  <si>
    <t>06 05 03</t>
  </si>
  <si>
    <t>06 06 02*</t>
  </si>
  <si>
    <t>06 06 03</t>
  </si>
  <si>
    <t>06 06 99</t>
  </si>
  <si>
    <t>06 07 01*</t>
  </si>
  <si>
    <t>06 07 02*</t>
  </si>
  <si>
    <t>06 07 03*</t>
  </si>
  <si>
    <t>06 07 04*</t>
  </si>
  <si>
    <t>06 07 99</t>
  </si>
  <si>
    <t>06 08 02*</t>
  </si>
  <si>
    <t>06 08 99</t>
  </si>
  <si>
    <t>06 09 02</t>
  </si>
  <si>
    <t>06 09 03*</t>
  </si>
  <si>
    <t>06 09 04</t>
  </si>
  <si>
    <t>06 09 99</t>
  </si>
  <si>
    <t>06 10 02*</t>
  </si>
  <si>
    <t>06 10 99</t>
  </si>
  <si>
    <t>06 11 01</t>
  </si>
  <si>
    <t>06 11 99</t>
  </si>
  <si>
    <t>06 13 01*</t>
  </si>
  <si>
    <t>06 13 02*</t>
  </si>
  <si>
    <t>06 13 03</t>
  </si>
  <si>
    <t>06 13 04*</t>
  </si>
  <si>
    <t>06 13 05*</t>
  </si>
  <si>
    <t>06 13 99</t>
  </si>
  <si>
    <t>07 01 01*</t>
  </si>
  <si>
    <t>07 01 03*</t>
  </si>
  <si>
    <t>07 01 04*</t>
  </si>
  <si>
    <t>07 01 07*</t>
  </si>
  <si>
    <t>07 01 08*</t>
  </si>
  <si>
    <t>07 01 09*</t>
  </si>
  <si>
    <t>07 01 10*</t>
  </si>
  <si>
    <t>07 01 11*</t>
  </si>
  <si>
    <t>07 01 12</t>
  </si>
  <si>
    <t>07 01 99</t>
  </si>
  <si>
    <t>07 02 01*</t>
  </si>
  <si>
    <t>07 02 03*</t>
  </si>
  <si>
    <t>07 02 04*</t>
  </si>
  <si>
    <t>07 02 07*</t>
  </si>
  <si>
    <t>07 02 08*</t>
  </si>
  <si>
    <t>07 02 09*</t>
  </si>
  <si>
    <t>07 02 10*</t>
  </si>
  <si>
    <t>07 02 11*</t>
  </si>
  <si>
    <t>07 02 12</t>
  </si>
  <si>
    <t>07 02 13</t>
  </si>
  <si>
    <t>07 02 14*</t>
  </si>
  <si>
    <t>07 02 15</t>
  </si>
  <si>
    <t>07 02 16*</t>
  </si>
  <si>
    <t>07 02 17</t>
  </si>
  <si>
    <t>07 02 99</t>
  </si>
  <si>
    <t>07 03 01*</t>
  </si>
  <si>
    <t>07 03 03*</t>
  </si>
  <si>
    <t>07 03 04*</t>
  </si>
  <si>
    <t>07 03 07*</t>
  </si>
  <si>
    <t>07 03 08*</t>
  </si>
  <si>
    <t>07 03 09*</t>
  </si>
  <si>
    <t>07 03 10*</t>
  </si>
  <si>
    <t>07 03 11*</t>
  </si>
  <si>
    <t>07 03 12</t>
  </si>
  <si>
    <t>07 03 99</t>
  </si>
  <si>
    <t>07 04 01*</t>
  </si>
  <si>
    <t>07 04 03*</t>
  </si>
  <si>
    <t>07 04 04*</t>
  </si>
  <si>
    <t>07 04 07*</t>
  </si>
  <si>
    <t>07 04 08*</t>
  </si>
  <si>
    <t>07 04 09*</t>
  </si>
  <si>
    <t>07 04 10*</t>
  </si>
  <si>
    <t>07 04 11*</t>
  </si>
  <si>
    <t>07 04 12</t>
  </si>
  <si>
    <t>07 04 13*</t>
  </si>
  <si>
    <t>07 04 99</t>
  </si>
  <si>
    <t>07 05 01*</t>
  </si>
  <si>
    <t>07 05 03*</t>
  </si>
  <si>
    <t>07 05 04*</t>
  </si>
  <si>
    <t>07 05 07*</t>
  </si>
  <si>
    <t>07 05 08*</t>
  </si>
  <si>
    <t>07 05 09*</t>
  </si>
  <si>
    <t>07 05 10*</t>
  </si>
  <si>
    <t>07 05 11*</t>
  </si>
  <si>
    <t>07 05 12</t>
  </si>
  <si>
    <t>07 05 13*</t>
  </si>
  <si>
    <t>07 05 14</t>
  </si>
  <si>
    <t>07 05 99</t>
  </si>
  <si>
    <t>07 06 01*</t>
  </si>
  <si>
    <t>07 06 03*</t>
  </si>
  <si>
    <t>07 06 04*</t>
  </si>
  <si>
    <t>07 06 07*</t>
  </si>
  <si>
    <t>07 06 08*</t>
  </si>
  <si>
    <t>07 06 09*</t>
  </si>
  <si>
    <t>07 06 10*</t>
  </si>
  <si>
    <t>07 06 11*</t>
  </si>
  <si>
    <t>07 06 12</t>
  </si>
  <si>
    <t>07 06 99</t>
  </si>
  <si>
    <t>07 07 01*</t>
  </si>
  <si>
    <t>07 07 03*</t>
  </si>
  <si>
    <t>07 07 04*</t>
  </si>
  <si>
    <t>07 07 07*</t>
  </si>
  <si>
    <t>07 07 08*</t>
  </si>
  <si>
    <t>07 07 09*</t>
  </si>
  <si>
    <t>07 07 10*</t>
  </si>
  <si>
    <t>07 07 11*</t>
  </si>
  <si>
    <t>07 07 12</t>
  </si>
  <si>
    <t>07 07 99</t>
  </si>
  <si>
    <t>08 01 11*</t>
  </si>
  <si>
    <t>08 01 12</t>
  </si>
  <si>
    <t>08 01 13*</t>
  </si>
  <si>
    <t>08 01 14</t>
  </si>
  <si>
    <t>08 01 15*</t>
  </si>
  <si>
    <t>08 01 16</t>
  </si>
  <si>
    <t>08 01 17*</t>
  </si>
  <si>
    <t>08 01 18</t>
  </si>
  <si>
    <t>08 01 19*</t>
  </si>
  <si>
    <t>08 01 20</t>
  </si>
  <si>
    <t>08 01 21*</t>
  </si>
  <si>
    <t>08 01 99</t>
  </si>
  <si>
    <t>08 02 01</t>
  </si>
  <si>
    <t>08 02 02</t>
  </si>
  <si>
    <t>08 02 03</t>
  </si>
  <si>
    <t>08 02 99</t>
  </si>
  <si>
    <t>08 03 07</t>
  </si>
  <si>
    <t>08 03 08</t>
  </si>
  <si>
    <t>08 03 12*</t>
  </si>
  <si>
    <t>08 03 13</t>
  </si>
  <si>
    <t>08 03 14*</t>
  </si>
  <si>
    <t>08 03 15</t>
  </si>
  <si>
    <t>08 03 16*</t>
  </si>
  <si>
    <t>08 03 17*</t>
  </si>
  <si>
    <t>08 03 18</t>
  </si>
  <si>
    <t>08 03 19*</t>
  </si>
  <si>
    <t>08 03 99</t>
  </si>
  <si>
    <t>08 04 09*</t>
  </si>
  <si>
    <t>08 04 10</t>
  </si>
  <si>
    <t>08 04 11*</t>
  </si>
  <si>
    <t>08 04 12</t>
  </si>
  <si>
    <t>08 04 13*</t>
  </si>
  <si>
    <t>08 04 14</t>
  </si>
  <si>
    <t>08 04 15*</t>
  </si>
  <si>
    <t>08 04 16</t>
  </si>
  <si>
    <t>08 04 17*</t>
  </si>
  <si>
    <t>08 04 99</t>
  </si>
  <si>
    <t>08 05 01*</t>
  </si>
  <si>
    <t>09 01 01*</t>
  </si>
  <si>
    <t>09 01 02*</t>
  </si>
  <si>
    <t>09 01 03*</t>
  </si>
  <si>
    <t>09 01 04*</t>
  </si>
  <si>
    <t>09 01 05*</t>
  </si>
  <si>
    <t>09 01 06*</t>
  </si>
  <si>
    <t>09 01 07</t>
  </si>
  <si>
    <t>09 01 08</t>
  </si>
  <si>
    <t>09 01 10</t>
  </si>
  <si>
    <t>09 01 11*</t>
  </si>
  <si>
    <t>09 01 12</t>
  </si>
  <si>
    <t>09 01 13*</t>
  </si>
  <si>
    <t>09 01 99</t>
  </si>
  <si>
    <t>10 01</t>
  </si>
  <si>
    <t>10 01 02</t>
  </si>
  <si>
    <t>10 01 03</t>
  </si>
  <si>
    <t>10 01 04*</t>
  </si>
  <si>
    <t>10 01 05</t>
  </si>
  <si>
    <t>10 01 07</t>
  </si>
  <si>
    <t>10 01 09*</t>
  </si>
  <si>
    <t>10 01 13*</t>
  </si>
  <si>
    <t>10 01 14*</t>
  </si>
  <si>
    <t>10 01 15</t>
  </si>
  <si>
    <t>10 01 16*</t>
  </si>
  <si>
    <t>10 01 17</t>
  </si>
  <si>
    <t>10 01 18*</t>
  </si>
  <si>
    <t>10 01 19</t>
  </si>
  <si>
    <t>10 01 20*</t>
  </si>
  <si>
    <t>10 01 21</t>
  </si>
  <si>
    <t>10 01 22*</t>
  </si>
  <si>
    <t>10 01 23</t>
  </si>
  <si>
    <t>10 01 24</t>
  </si>
  <si>
    <t>10 01 25</t>
  </si>
  <si>
    <t>10 01 26</t>
  </si>
  <si>
    <t>10 01 99</t>
  </si>
  <si>
    <t>10 02 01</t>
  </si>
  <si>
    <t>10 02 02</t>
  </si>
  <si>
    <t>10 02 07*</t>
  </si>
  <si>
    <t>10 02 08</t>
  </si>
  <si>
    <t>10 02 10</t>
  </si>
  <si>
    <t>10 02 11*</t>
  </si>
  <si>
    <t>10 02 12</t>
  </si>
  <si>
    <t>10 02 13*</t>
  </si>
  <si>
    <t>10 02 14</t>
  </si>
  <si>
    <t>10 02 15</t>
  </si>
  <si>
    <t>10 02 99</t>
  </si>
  <si>
    <t>10 03 02</t>
  </si>
  <si>
    <t>10 03 04*</t>
  </si>
  <si>
    <t>10 03 05</t>
  </si>
  <si>
    <t>10 03 08*</t>
  </si>
  <si>
    <t>10 03 09*</t>
  </si>
  <si>
    <t>10 03 15*</t>
  </si>
  <si>
    <t>10 03 16</t>
  </si>
  <si>
    <t>10 03 17*</t>
  </si>
  <si>
    <t>10 03 18</t>
  </si>
  <si>
    <t>10 03 19*</t>
  </si>
  <si>
    <t>10 03 20</t>
  </si>
  <si>
    <t>10 03 21*</t>
  </si>
  <si>
    <t>10 03 22</t>
  </si>
  <si>
    <t>10 03 23*</t>
  </si>
  <si>
    <t>10 03 24</t>
  </si>
  <si>
    <t>10 03 25*</t>
  </si>
  <si>
    <t>10 03 26</t>
  </si>
  <si>
    <t>10 03 27*</t>
  </si>
  <si>
    <t>10 03 28</t>
  </si>
  <si>
    <t>10 03 29*</t>
  </si>
  <si>
    <t>10 03 30</t>
  </si>
  <si>
    <t>10 03 99</t>
  </si>
  <si>
    <t>10 04 01*</t>
  </si>
  <si>
    <t>10 04 02*</t>
  </si>
  <si>
    <t>10 04 03*</t>
  </si>
  <si>
    <t>10 04 04*</t>
  </si>
  <si>
    <t>10 04 05*</t>
  </si>
  <si>
    <t>10 04 06*</t>
  </si>
  <si>
    <t>10 04 07*</t>
  </si>
  <si>
    <t>10 04 09*</t>
  </si>
  <si>
    <t>10 04 10</t>
  </si>
  <si>
    <t>10 04 99</t>
  </si>
  <si>
    <t>10 05 01</t>
  </si>
  <si>
    <t>10 05 03*</t>
  </si>
  <si>
    <t>10 05 04</t>
  </si>
  <si>
    <t>10 05 05*</t>
  </si>
  <si>
    <t>10 05 06*</t>
  </si>
  <si>
    <t>10 05 08*</t>
  </si>
  <si>
    <t>10 05 09</t>
  </si>
  <si>
    <t>10 05 10*</t>
  </si>
  <si>
    <t>10 05 11</t>
  </si>
  <si>
    <t>10 05 99</t>
  </si>
  <si>
    <t>10 06 01</t>
  </si>
  <si>
    <t>10 06 02</t>
  </si>
  <si>
    <t>10 06 03*</t>
  </si>
  <si>
    <t>10 06 04</t>
  </si>
  <si>
    <t>10 06 06*</t>
  </si>
  <si>
    <t>10 06 07*</t>
  </si>
  <si>
    <t>10 06 09*</t>
  </si>
  <si>
    <t>10 06 10</t>
  </si>
  <si>
    <t>10 06 99</t>
  </si>
  <si>
    <t>10 07 01</t>
  </si>
  <si>
    <t>10 07 02</t>
  </si>
  <si>
    <t>10 07 03</t>
  </si>
  <si>
    <t>10 07 04</t>
  </si>
  <si>
    <t>10 07 05</t>
  </si>
  <si>
    <t>10 07 07*</t>
  </si>
  <si>
    <t>10 07 08</t>
  </si>
  <si>
    <t>10 07 99</t>
  </si>
  <si>
    <t>10 08 04</t>
  </si>
  <si>
    <t>10 08 08*</t>
  </si>
  <si>
    <t>10 08 09</t>
  </si>
  <si>
    <t>10 08 10*</t>
  </si>
  <si>
    <t>10 08 11</t>
  </si>
  <si>
    <t>10 08 12*</t>
  </si>
  <si>
    <t>10 08 13</t>
  </si>
  <si>
    <t>10 08 14</t>
  </si>
  <si>
    <t>10 08 15*</t>
  </si>
  <si>
    <t>10 08 16</t>
  </si>
  <si>
    <t>10 08 17*</t>
  </si>
  <si>
    <t>10 08 18</t>
  </si>
  <si>
    <t>10 08 19*</t>
  </si>
  <si>
    <t>10 08 20</t>
  </si>
  <si>
    <t>10 08 99</t>
  </si>
  <si>
    <t>10 09 03</t>
  </si>
  <si>
    <t>10 09 05*</t>
  </si>
  <si>
    <t>10 09 06</t>
  </si>
  <si>
    <t>10 09 07*</t>
  </si>
  <si>
    <t>10 09 08</t>
  </si>
  <si>
    <t>10 09 09*</t>
  </si>
  <si>
    <t>10 09 10</t>
  </si>
  <si>
    <t>10 09 11*</t>
  </si>
  <si>
    <t>10 09 12</t>
  </si>
  <si>
    <t>10 09 13*</t>
  </si>
  <si>
    <t>10 09 14</t>
  </si>
  <si>
    <t>10 09 15*</t>
  </si>
  <si>
    <t>10 09 16</t>
  </si>
  <si>
    <t>10 09 99</t>
  </si>
  <si>
    <t>10 10 03</t>
  </si>
  <si>
    <t>10 10 05*</t>
  </si>
  <si>
    <t>10 10 06</t>
  </si>
  <si>
    <t>10 10 07*</t>
  </si>
  <si>
    <t>10 10 08</t>
  </si>
  <si>
    <t>10 10 09*</t>
  </si>
  <si>
    <t>10 10 10</t>
  </si>
  <si>
    <t>10 10 11*</t>
  </si>
  <si>
    <t>10 10 12</t>
  </si>
  <si>
    <t>10 10 13*</t>
  </si>
  <si>
    <t>10 10 14</t>
  </si>
  <si>
    <t>10 10 15*</t>
  </si>
  <si>
    <t>10 10 16</t>
  </si>
  <si>
    <t>10 10 99</t>
  </si>
  <si>
    <t>10 11 03</t>
  </si>
  <si>
    <t>10 11 05</t>
  </si>
  <si>
    <t>10 11 09*</t>
  </si>
  <si>
    <t>10 11 10</t>
  </si>
  <si>
    <t>10 11 11*</t>
  </si>
  <si>
    <t>10 11 12</t>
  </si>
  <si>
    <t>10 11 13*</t>
  </si>
  <si>
    <t>10 11 14</t>
  </si>
  <si>
    <t>10 11 15*</t>
  </si>
  <si>
    <t>10 11 16</t>
  </si>
  <si>
    <t>10 11 17*</t>
  </si>
  <si>
    <t>10 11 18</t>
  </si>
  <si>
    <t>10 11 19*</t>
  </si>
  <si>
    <t>10 11 20</t>
  </si>
  <si>
    <t>10 11 99</t>
  </si>
  <si>
    <t>10 12 01</t>
  </si>
  <si>
    <t>10 12 03</t>
  </si>
  <si>
    <t>10 12 05</t>
  </si>
  <si>
    <t>10 12 06</t>
  </si>
  <si>
    <t>10 12 08</t>
  </si>
  <si>
    <t>10 12 09*</t>
  </si>
  <si>
    <t>10 12 10</t>
  </si>
  <si>
    <t>10 12 11*</t>
  </si>
  <si>
    <t>10 12 12</t>
  </si>
  <si>
    <t>10 12 13</t>
  </si>
  <si>
    <t>10 12 99</t>
  </si>
  <si>
    <t>10 13 01</t>
  </si>
  <si>
    <t>10 13 04</t>
  </si>
  <si>
    <t>10 13 06</t>
  </si>
  <si>
    <t>10 13 07</t>
  </si>
  <si>
    <t>10 13 09*</t>
  </si>
  <si>
    <t>10 13 10</t>
  </si>
  <si>
    <t>10 13 11</t>
  </si>
  <si>
    <t>10 13 12*</t>
  </si>
  <si>
    <t>10 13 13</t>
  </si>
  <si>
    <t>10 13 14</t>
  </si>
  <si>
    <t>10 13 99</t>
  </si>
  <si>
    <t>10 14 01*</t>
  </si>
  <si>
    <t>11 01 05*</t>
  </si>
  <si>
    <t>11 01 06*</t>
  </si>
  <si>
    <t>11 01 07*</t>
  </si>
  <si>
    <t>11 01 08*</t>
  </si>
  <si>
    <t>11 01 09*</t>
  </si>
  <si>
    <t>11 01 10</t>
  </si>
  <si>
    <t>11 01 11*</t>
  </si>
  <si>
    <t>11 01 12</t>
  </si>
  <si>
    <t>11 01 13*</t>
  </si>
  <si>
    <t>11 01 14</t>
  </si>
  <si>
    <t>11 01 15*</t>
  </si>
  <si>
    <t>11 01 16*</t>
  </si>
  <si>
    <t>11 01 98*</t>
  </si>
  <si>
    <t>11 01 99</t>
  </si>
  <si>
    <t>11 02 02*</t>
  </si>
  <si>
    <t>11 02 03</t>
  </si>
  <si>
    <t>11 02 05*</t>
  </si>
  <si>
    <t>11 02 06</t>
  </si>
  <si>
    <t>11 02 07*</t>
  </si>
  <si>
    <t>11 02 99</t>
  </si>
  <si>
    <t>11 03 01*</t>
  </si>
  <si>
    <t>11 03 02*</t>
  </si>
  <si>
    <t>11 05 01</t>
  </si>
  <si>
    <t>11 05 02</t>
  </si>
  <si>
    <t>11 05 03*</t>
  </si>
  <si>
    <t>11 05 04*</t>
  </si>
  <si>
    <t>11 05 99</t>
  </si>
  <si>
    <t>12 01 01</t>
  </si>
  <si>
    <t>12 01 02</t>
  </si>
  <si>
    <t>12 01 03</t>
  </si>
  <si>
    <t>12 01 04</t>
  </si>
  <si>
    <t>12 01 05</t>
  </si>
  <si>
    <t>12 01 06*</t>
  </si>
  <si>
    <t>12 01 07*</t>
  </si>
  <si>
    <t>12 01 08*</t>
  </si>
  <si>
    <t>12 01 09*</t>
  </si>
  <si>
    <t>12 01 10*</t>
  </si>
  <si>
    <t>12 01 12*</t>
  </si>
  <si>
    <t>12 01 13</t>
  </si>
  <si>
    <t>12 01 14*</t>
  </si>
  <si>
    <t>12 01 15</t>
  </si>
  <si>
    <t>12 01 16*</t>
  </si>
  <si>
    <t>12 01 17</t>
  </si>
  <si>
    <t>12 01 18*</t>
  </si>
  <si>
    <t>12 01 19*</t>
  </si>
  <si>
    <t>12 01 20*</t>
  </si>
  <si>
    <t>12 01 21</t>
  </si>
  <si>
    <t>12 01 99</t>
  </si>
  <si>
    <t>12 03 01*</t>
  </si>
  <si>
    <t>12 03 02*</t>
  </si>
  <si>
    <t>13 01 01*</t>
  </si>
  <si>
    <t>13 01 04*</t>
  </si>
  <si>
    <t>13 01 05*</t>
  </si>
  <si>
    <t>13 01 09*</t>
  </si>
  <si>
    <t>13 01 10*</t>
  </si>
  <si>
    <t>13 01 11*</t>
  </si>
  <si>
    <t>13 01 12*</t>
  </si>
  <si>
    <t>13 01 13*</t>
  </si>
  <si>
    <t>13 02 04*</t>
  </si>
  <si>
    <t>13 02 05*</t>
  </si>
  <si>
    <t>13 02 06*</t>
  </si>
  <si>
    <t>13 02 07*</t>
  </si>
  <si>
    <t>13 02 08*</t>
  </si>
  <si>
    <t>13 03 01*</t>
  </si>
  <si>
    <t>13 03 06*</t>
  </si>
  <si>
    <t>13 03 07*</t>
  </si>
  <si>
    <t>13 03 08*</t>
  </si>
  <si>
    <t>13 03 09*</t>
  </si>
  <si>
    <t>13 03 10*</t>
  </si>
  <si>
    <t>13 04 01*</t>
  </si>
  <si>
    <t>13 04 02*</t>
  </si>
  <si>
    <t>13 04 03*</t>
  </si>
  <si>
    <t>13 05 01*</t>
  </si>
  <si>
    <t>13 05 02*</t>
  </si>
  <si>
    <t>13 05 03*</t>
  </si>
  <si>
    <t>13 05 06*</t>
  </si>
  <si>
    <t>13 05 07*</t>
  </si>
  <si>
    <t>13 05 08*</t>
  </si>
  <si>
    <t>13 07 01*</t>
  </si>
  <si>
    <t>13 07 02*</t>
  </si>
  <si>
    <t>13 07 03*</t>
  </si>
  <si>
    <t>13 08 01*</t>
  </si>
  <si>
    <t>13 08 02*</t>
  </si>
  <si>
    <t>13 08 99*</t>
  </si>
  <si>
    <t>14 06 01*</t>
  </si>
  <si>
    <t>14 06 02*</t>
  </si>
  <si>
    <t>14 06 03*</t>
  </si>
  <si>
    <t>14 06 04*</t>
  </si>
  <si>
    <t>14 06 05*</t>
  </si>
  <si>
    <t>15 01 01</t>
  </si>
  <si>
    <t>15 01 02</t>
  </si>
  <si>
    <t>15 01 03</t>
  </si>
  <si>
    <t>15 01 04</t>
  </si>
  <si>
    <t>15 01 05</t>
  </si>
  <si>
    <t>15 01 06</t>
  </si>
  <si>
    <t>15 01 07</t>
  </si>
  <si>
    <t>15 01 09</t>
  </si>
  <si>
    <t>15 01 10*</t>
  </si>
  <si>
    <t>15 01 11*</t>
  </si>
  <si>
    <t>15 02 02*</t>
  </si>
  <si>
    <t>15 02 03</t>
  </si>
  <si>
    <t>16 01 03</t>
  </si>
  <si>
    <t>16 01 04*</t>
  </si>
  <si>
    <t>16 01 06</t>
  </si>
  <si>
    <t>16 01 07*</t>
  </si>
  <si>
    <t>16 01 08*</t>
  </si>
  <si>
    <t>16 01 09*</t>
  </si>
  <si>
    <t>16 01 10*</t>
  </si>
  <si>
    <t>16 01 11*</t>
  </si>
  <si>
    <t>16 01 12</t>
  </si>
  <si>
    <t>16 01 13*</t>
  </si>
  <si>
    <t>16 01 14*</t>
  </si>
  <si>
    <t>16 01 15</t>
  </si>
  <si>
    <t>16 01 16</t>
  </si>
  <si>
    <t>16 01 17</t>
  </si>
  <si>
    <t>16 01 18</t>
  </si>
  <si>
    <t>16 01 19</t>
  </si>
  <si>
    <t>16 01 20</t>
  </si>
  <si>
    <t>16 01 21*</t>
  </si>
  <si>
    <t>16 01 22</t>
  </si>
  <si>
    <t>16 01 99</t>
  </si>
  <si>
    <t>16 02 09*</t>
  </si>
  <si>
    <t>16 02 10*</t>
  </si>
  <si>
    <t>16 02 11*</t>
  </si>
  <si>
    <t>16 02 12*</t>
  </si>
  <si>
    <t>16 02 13*</t>
  </si>
  <si>
    <t>16 02 14</t>
  </si>
  <si>
    <t>16 02 15*</t>
  </si>
  <si>
    <t>16 02 16</t>
  </si>
  <si>
    <t>16 03 03*</t>
  </si>
  <si>
    <t>16 03 04</t>
  </si>
  <si>
    <t>16 03 05*</t>
  </si>
  <si>
    <t>16 03 06</t>
  </si>
  <si>
    <t>16 03 07*</t>
  </si>
  <si>
    <t>16 04 01*</t>
  </si>
  <si>
    <t>16 04 02*</t>
  </si>
  <si>
    <t>16 04 03*</t>
  </si>
  <si>
    <t>16 05 04*</t>
  </si>
  <si>
    <t>16 05 05</t>
  </si>
  <si>
    <t>16 05 06*</t>
  </si>
  <si>
    <t>16 05 07*</t>
  </si>
  <si>
    <t>16 05 08*</t>
  </si>
  <si>
    <t>16 05 09</t>
  </si>
  <si>
    <t>16 06 01*</t>
  </si>
  <si>
    <t>16 06 02*</t>
  </si>
  <si>
    <t>16 06 03*</t>
  </si>
  <si>
    <t>16 06 04</t>
  </si>
  <si>
    <t>16 06 05</t>
  </si>
  <si>
    <t>16 06 06*</t>
  </si>
  <si>
    <t>16 07 08*</t>
  </si>
  <si>
    <t>16 07 09*</t>
  </si>
  <si>
    <t>16 07 99</t>
  </si>
  <si>
    <t>16 08 01</t>
  </si>
  <si>
    <t>16 08 02*</t>
  </si>
  <si>
    <t>16 08 03</t>
  </si>
  <si>
    <t>16 08 04</t>
  </si>
  <si>
    <t>16 08 05*</t>
  </si>
  <si>
    <t>16 08 06*</t>
  </si>
  <si>
    <t>16 08 07*</t>
  </si>
  <si>
    <t>16 09 01*</t>
  </si>
  <si>
    <t>16 09 02*</t>
  </si>
  <si>
    <t>16 09 03*</t>
  </si>
  <si>
    <t>16 09 04*</t>
  </si>
  <si>
    <t>16 10 01*</t>
  </si>
  <si>
    <t>16 10 02</t>
  </si>
  <si>
    <t>16 10 03*</t>
  </si>
  <si>
    <t>16 10 04</t>
  </si>
  <si>
    <t>16 11 01*</t>
  </si>
  <si>
    <t>16 11 02</t>
  </si>
  <si>
    <t>16 11 03*</t>
  </si>
  <si>
    <t>16 11 04</t>
  </si>
  <si>
    <t>16 11 05*</t>
  </si>
  <si>
    <t>16 11 06</t>
  </si>
  <si>
    <t>17 01 01</t>
  </si>
  <si>
    <t>17 01 02</t>
  </si>
  <si>
    <t>17 01 03</t>
  </si>
  <si>
    <t>17 01 06*</t>
  </si>
  <si>
    <t>17 01 07</t>
  </si>
  <si>
    <t>17 02 01</t>
  </si>
  <si>
    <t>17 02 02</t>
  </si>
  <si>
    <t>17 02 03</t>
  </si>
  <si>
    <t>17 02 04*</t>
  </si>
  <si>
    <t>17 03 01*</t>
  </si>
  <si>
    <t>17 03 02</t>
  </si>
  <si>
    <t>17 03 03*</t>
  </si>
  <si>
    <t>17 04 01</t>
  </si>
  <si>
    <t>17 04 02</t>
  </si>
  <si>
    <t>17 04 03</t>
  </si>
  <si>
    <t>17 04 04</t>
  </si>
  <si>
    <t>17 04 05</t>
  </si>
  <si>
    <t>17 04 06</t>
  </si>
  <si>
    <t>17 04 07</t>
  </si>
  <si>
    <t>17 04 09*</t>
  </si>
  <si>
    <t>17 04 10*</t>
  </si>
  <si>
    <t>17 04 11</t>
  </si>
  <si>
    <t>17 05 03*</t>
  </si>
  <si>
    <t>17 05 04</t>
  </si>
  <si>
    <t>17 05 05*</t>
  </si>
  <si>
    <t>17 05 06</t>
  </si>
  <si>
    <t>17 05 07*</t>
  </si>
  <si>
    <t>17 05 08</t>
  </si>
  <si>
    <t>17 06 01*</t>
  </si>
  <si>
    <t>17 06 03*</t>
  </si>
  <si>
    <t>17 06 04</t>
  </si>
  <si>
    <t>17 06 05*</t>
  </si>
  <si>
    <t>17 08 01*</t>
  </si>
  <si>
    <t>17 08 02</t>
  </si>
  <si>
    <t>17 09 01*</t>
  </si>
  <si>
    <t>17 09 02*</t>
  </si>
  <si>
    <t>17 09 03*</t>
  </si>
  <si>
    <t>17 09 04</t>
  </si>
  <si>
    <t>18 01 01</t>
  </si>
  <si>
    <t>18 01 02</t>
  </si>
  <si>
    <t>18 01 03*</t>
  </si>
  <si>
    <t>18 01 04</t>
  </si>
  <si>
    <t>18 01 06*</t>
  </si>
  <si>
    <t>18 01 07</t>
  </si>
  <si>
    <t>18 01 08*</t>
  </si>
  <si>
    <t>18 01 09</t>
  </si>
  <si>
    <t>18 01 10*</t>
  </si>
  <si>
    <t>18 02 01</t>
  </si>
  <si>
    <t>18 02 02*</t>
  </si>
  <si>
    <t>18 02 03</t>
  </si>
  <si>
    <t>18 02 05*</t>
  </si>
  <si>
    <t>18 02 06</t>
  </si>
  <si>
    <t>18 02 07*</t>
  </si>
  <si>
    <t>18 02 08</t>
  </si>
  <si>
    <t>19 01 02</t>
  </si>
  <si>
    <t>19 01 05*</t>
  </si>
  <si>
    <t>19 01 06*</t>
  </si>
  <si>
    <t>19 01 07*</t>
  </si>
  <si>
    <t>19 01 10*</t>
  </si>
  <si>
    <t>19 01 11*</t>
  </si>
  <si>
    <t>19 01 12</t>
  </si>
  <si>
    <t>19 01 13*</t>
  </si>
  <si>
    <t>19 01 14</t>
  </si>
  <si>
    <t>19 01 15*</t>
  </si>
  <si>
    <t>19 01 16</t>
  </si>
  <si>
    <t>19 01 18</t>
  </si>
  <si>
    <t>19 01 19</t>
  </si>
  <si>
    <t>19 01 99</t>
  </si>
  <si>
    <t>19 02 03</t>
  </si>
  <si>
    <t>19 02 04*</t>
  </si>
  <si>
    <t>19 02 05*</t>
  </si>
  <si>
    <t>19 02 06</t>
  </si>
  <si>
    <t>19 02 07*</t>
  </si>
  <si>
    <t>19 02 08*</t>
  </si>
  <si>
    <t>19 02 09*</t>
  </si>
  <si>
    <t>19 02 10</t>
  </si>
  <si>
    <t>19 02 11*</t>
  </si>
  <si>
    <t>19 02 99</t>
  </si>
  <si>
    <t>19 03 04*</t>
  </si>
  <si>
    <t>19 03 05</t>
  </si>
  <si>
    <t>19 03 06*</t>
  </si>
  <si>
    <t>19 03 07</t>
  </si>
  <si>
    <t>19 03 08*</t>
  </si>
  <si>
    <t>19 04 01</t>
  </si>
  <si>
    <t>19 04 02*</t>
  </si>
  <si>
    <t>19 04 03*</t>
  </si>
  <si>
    <t>19 04 04</t>
  </si>
  <si>
    <t>19 05 01</t>
  </si>
  <si>
    <t>19 05 02</t>
  </si>
  <si>
    <t>19 05 03</t>
  </si>
  <si>
    <t>19 05 99</t>
  </si>
  <si>
    <t>19 06 03</t>
  </si>
  <si>
    <t>19 06 04</t>
  </si>
  <si>
    <t>19 06 05</t>
  </si>
  <si>
    <t>19 06 06</t>
  </si>
  <si>
    <t>19 06 99</t>
  </si>
  <si>
    <t>19 07 02*</t>
  </si>
  <si>
    <t>19 07 03</t>
  </si>
  <si>
    <t>19 08 01</t>
  </si>
  <si>
    <t>19 08 02</t>
  </si>
  <si>
    <t>19 08 05</t>
  </si>
  <si>
    <t>19 08 06*</t>
  </si>
  <si>
    <t>19 08 07*</t>
  </si>
  <si>
    <t>19 08 08*</t>
  </si>
  <si>
    <t>19 08 09</t>
  </si>
  <si>
    <t>19 08 10*</t>
  </si>
  <si>
    <t>19 08 11*</t>
  </si>
  <si>
    <t>19 08 12</t>
  </si>
  <si>
    <t>19 08 13*</t>
  </si>
  <si>
    <t>19 08 14</t>
  </si>
  <si>
    <t>19 08 99</t>
  </si>
  <si>
    <t>19 09 01</t>
  </si>
  <si>
    <t>19 09 02</t>
  </si>
  <si>
    <t>19 09 03</t>
  </si>
  <si>
    <t>19 09 04</t>
  </si>
  <si>
    <t>19 09 05</t>
  </si>
  <si>
    <t>19 09 06</t>
  </si>
  <si>
    <t>19 09 99</t>
  </si>
  <si>
    <t>19 10 01</t>
  </si>
  <si>
    <t>19 10 02</t>
  </si>
  <si>
    <t>19 10 03*</t>
  </si>
  <si>
    <t>19 10 04</t>
  </si>
  <si>
    <t>19 10 05*</t>
  </si>
  <si>
    <t>19 10 06</t>
  </si>
  <si>
    <t>19 11 01*</t>
  </si>
  <si>
    <t>19 11 02*</t>
  </si>
  <si>
    <t>19 11 03*</t>
  </si>
  <si>
    <t>19 11 04*</t>
  </si>
  <si>
    <t>19 11 05*</t>
  </si>
  <si>
    <t>19 11 06</t>
  </si>
  <si>
    <t>19 11 07*</t>
  </si>
  <si>
    <t>19 11 99</t>
  </si>
  <si>
    <t>19 12 01</t>
  </si>
  <si>
    <t>19 12 02</t>
  </si>
  <si>
    <t>19 12 03</t>
  </si>
  <si>
    <t>19 12 04</t>
  </si>
  <si>
    <t>19 12 05</t>
  </si>
  <si>
    <t>19 12 06*</t>
  </si>
  <si>
    <t>19 12 07</t>
  </si>
  <si>
    <t>19 12 08</t>
  </si>
  <si>
    <t>19 12 09</t>
  </si>
  <si>
    <t>19 12 10</t>
  </si>
  <si>
    <t>19 12 11*</t>
  </si>
  <si>
    <t>19 12 12</t>
  </si>
  <si>
    <t>19 13 01*</t>
  </si>
  <si>
    <t>19 13 02</t>
  </si>
  <si>
    <t>19 13 03*</t>
  </si>
  <si>
    <t>19 13 04</t>
  </si>
  <si>
    <t>19 13 05*</t>
  </si>
  <si>
    <t>19 13 06</t>
  </si>
  <si>
    <t>19 13 07*</t>
  </si>
  <si>
    <t>19 13 08</t>
  </si>
  <si>
    <t>20 01 01</t>
  </si>
  <si>
    <t>20 01 02</t>
  </si>
  <si>
    <t>20 01 08</t>
  </si>
  <si>
    <t>20 01 10</t>
  </si>
  <si>
    <t>20 01 11</t>
  </si>
  <si>
    <t>20 01 13*</t>
  </si>
  <si>
    <t>20 01 14*</t>
  </si>
  <si>
    <t>20 01 15*</t>
  </si>
  <si>
    <t>20 01 17*</t>
  </si>
  <si>
    <t>20 01 19*</t>
  </si>
  <si>
    <t>20 01 21*</t>
  </si>
  <si>
    <t>20 01 23*</t>
  </si>
  <si>
    <t>20 01 25</t>
  </si>
  <si>
    <t>20 01 27*</t>
  </si>
  <si>
    <t>20 01 28</t>
  </si>
  <si>
    <t>20 01 29*</t>
  </si>
  <si>
    <t>20 01 30</t>
  </si>
  <si>
    <t>20 01 31*</t>
  </si>
  <si>
    <t>20 01 32</t>
  </si>
  <si>
    <t>20 01 33*</t>
  </si>
  <si>
    <t>20 01 34</t>
  </si>
  <si>
    <t>20 01 35*</t>
  </si>
  <si>
    <t>20 01 36</t>
  </si>
  <si>
    <t>20 01 37*</t>
  </si>
  <si>
    <t>20 01 38</t>
  </si>
  <si>
    <t>20 01 39</t>
  </si>
  <si>
    <t>20 01 40</t>
  </si>
  <si>
    <t>20 01 41</t>
  </si>
  <si>
    <t>20 01 99</t>
  </si>
  <si>
    <t>20 02 01</t>
  </si>
  <si>
    <t>20 02 02</t>
  </si>
  <si>
    <t>20 02 03</t>
  </si>
  <si>
    <t>20 03 01</t>
  </si>
  <si>
    <t>20 03 02</t>
  </si>
  <si>
    <t>20 03 03</t>
  </si>
  <si>
    <t>20 03 04</t>
  </si>
  <si>
    <t>20 03 06</t>
  </si>
  <si>
    <t>20 03 07</t>
  </si>
  <si>
    <t>20 03 99</t>
  </si>
  <si>
    <t>Description</t>
  </si>
  <si>
    <t>Text</t>
  </si>
  <si>
    <t>http://data.europa.eu/eli/dec/2014/955/oj</t>
  </si>
  <si>
    <t>Taken from Annex of European Directive 2014/955/EU [Accessed: 17/02/2020]</t>
  </si>
  <si>
    <t>Quantity</t>
  </si>
  <si>
    <t>Total</t>
  </si>
  <si>
    <t>01 WASTES RESULTING FROM EXPLORATION, MINING, QUARRYING, AND PHYSICAL AND CHEMICAL TREATMENT OF MINERALS</t>
  </si>
  <si>
    <t>01 01 wastes from mineral excavation</t>
  </si>
  <si>
    <t>01 03 wastes from physical and chemical processing of metalliferous minerals</t>
  </si>
  <si>
    <t>01 01 01 wastes from mineral metalliferous excavation</t>
  </si>
  <si>
    <t>01 01 02 wastes from mineral non-metalliferous excavation</t>
  </si>
  <si>
    <t>01 03 04* acid-generating tailings from processing of sulphide ore</t>
  </si>
  <si>
    <t>01 03 05* other tailings containing hazardous substances</t>
  </si>
  <si>
    <t>01 03 06 tailings other than those mentioned in 01 03 04 and 01 03 05</t>
  </si>
  <si>
    <t>01 03 07* other wastes containing hazardous substances from physical and chemical processing of metalliferous minerals</t>
  </si>
  <si>
    <t>01 03 08 dusty and powdery wastes other than those mentioned in 01 03 07</t>
  </si>
  <si>
    <t>01 03 09 red mud from alumina production other than the wastes mentioned in 01 03 10</t>
  </si>
  <si>
    <t>01 03 10* red mud from alumina production containing hazardous substances other than the wastes mentioned in 01 03 07</t>
  </si>
  <si>
    <t>01 03 99 wastes not otherwise specified</t>
  </si>
  <si>
    <t>01 04 wastes from physical and chemical processing of non-metalliferous minerals</t>
  </si>
  <si>
    <t>01 04 07* wastes containing hazardous substances from physical and chemical processing of non-metalliferous minerals</t>
  </si>
  <si>
    <t>01 04 08 waste gravel and crushed rocks other than those mentioned in 01 04 07</t>
  </si>
  <si>
    <t>01 04 09 waste sand and clays</t>
  </si>
  <si>
    <t>01 04 10 dusty and powdery wastes other than those mentioned in 01 04 07</t>
  </si>
  <si>
    <t>01 04 11 wastes from potash and rock salt processing other than those mentioned in 01 04 07</t>
  </si>
  <si>
    <t>01 04 12 tailings and other wastes from washing and cleaning of minerals other than those mentioned in 01 04 07 and 01 04 11</t>
  </si>
  <si>
    <t>01 04 13 wastes from stone cutting and sawing other than those mentioned in 01 04 07</t>
  </si>
  <si>
    <t>01 04 99 wastes not otherwise specified</t>
  </si>
  <si>
    <t>01 05 drilling muds and other drilling wastes</t>
  </si>
  <si>
    <t>01 05 04 freshwater drilling muds and wastes</t>
  </si>
  <si>
    <t>01 05 05* oil-containing drilling muds and wastes</t>
  </si>
  <si>
    <t>01 05 06* drilling muds and other drilling wastes containing hazardous substances</t>
  </si>
  <si>
    <t>01 05 07 barite-containing drilling muds and wastes other than those mentioned in 01 05 05 and 01 05 06</t>
  </si>
  <si>
    <t>01 05 08 chloride-containing drilling muds and wastes other than those mentioned in 01 05 05 and 01 05 06</t>
  </si>
  <si>
    <t>01 05 99 wastes not otherwise specified</t>
  </si>
  <si>
    <t>02 WASTES FROM AGRICULTURE, HORTICULTURE, AQUACULTURE, FORESTRY, HUNTING AND FISHING, FOOD PREPARATION AND PROCESSING</t>
  </si>
  <si>
    <t>02 01 wastes from agriculture, horticulture, aquaculture, forestry, hunting and fishing</t>
  </si>
  <si>
    <t>02 02 wastes from the preparation and processing of meat, fish and other foods of animal origin</t>
  </si>
  <si>
    <t>02 03 wastes from fruit, vegetables, cereals, edible oils, cocoa, coffee, tea and tobacco preparation and processing; conserve production; yeast and yeast extract production, molasses preparation and fermentation</t>
  </si>
  <si>
    <t>02 04 wastes from sugar processing</t>
  </si>
  <si>
    <t>02 05 wastes from the dairy products industry</t>
  </si>
  <si>
    <t>02 06 wastes from the baking and confectionery industry</t>
  </si>
  <si>
    <t>02 07 wastes from the production of alcoholic and non-alcoholic beverages (except coffee, tea and cocoa)</t>
  </si>
  <si>
    <t>02 01 01 sludges from washing and cleaning</t>
  </si>
  <si>
    <t>02 01 02 animal-tissue waste</t>
  </si>
  <si>
    <t>02 01 03 plant-tissue waste</t>
  </si>
  <si>
    <t>02 01 04 waste plastics (except packaging)</t>
  </si>
  <si>
    <t>02 01 06 animal faeces, urine and manure (including spoiled straw), effluent, collected separately and treated off-site</t>
  </si>
  <si>
    <t>02 01 07 wastes from forestry</t>
  </si>
  <si>
    <t>02 01 08* agrochemical waste containing hazardous substances</t>
  </si>
  <si>
    <t>02 01 09 agrochemical waste other than those mentioned in 02 01 08</t>
  </si>
  <si>
    <t>02 01 10 waste metal</t>
  </si>
  <si>
    <t>02 01 99 wastes not otherwise specified</t>
  </si>
  <si>
    <t>02 02 01 sludges from washing and cleaning</t>
  </si>
  <si>
    <t>02 02 02 animal-tissue waste</t>
  </si>
  <si>
    <t>02 02 03 materials unsuitable for consumption or processing</t>
  </si>
  <si>
    <t>02 02 04 sludges from on-site effluent treatment</t>
  </si>
  <si>
    <t>02 02 99 wastes not otherwise specified</t>
  </si>
  <si>
    <t>02 03 01 sludges from washing, cleaning, peeling, centrifuging and separation</t>
  </si>
  <si>
    <t>02 03 02 wastes from preserving agents</t>
  </si>
  <si>
    <t>02 03 03 wastes from solvent extraction</t>
  </si>
  <si>
    <t>02 03 04 materials unsuitable for consumption or processing</t>
  </si>
  <si>
    <t>02 03 05 sludges from on-site effluent treatment</t>
  </si>
  <si>
    <t>02 03 99 wastes not otherwise specified</t>
  </si>
  <si>
    <t>02 04 01 soil from cleaning and washing beet</t>
  </si>
  <si>
    <t>02 04 02 off-specification calcium carbonate</t>
  </si>
  <si>
    <t>02 04 03 sludges from on-site effluent treatment</t>
  </si>
  <si>
    <t>02 04 99 wastes not otherwise specified</t>
  </si>
  <si>
    <t>02 05 01 materials unsuitable for consumption or processing</t>
  </si>
  <si>
    <t>02 05 02 sludges from on-site effluent treatment</t>
  </si>
  <si>
    <t>02 05 99 wastes not otherwise specified</t>
  </si>
  <si>
    <t>02 06 01 materials unsuitable for consumption or processing</t>
  </si>
  <si>
    <t>02 06 02 wastes from preserving agents</t>
  </si>
  <si>
    <t>02 06 03 sludges from on-site effluent treatment</t>
  </si>
  <si>
    <t>02 06 99 wastes not otherwise specified</t>
  </si>
  <si>
    <t>02 07 01 wastes from washing, cleaning and mechanical reduction of raw materials</t>
  </si>
  <si>
    <t>02 07 02 wastes from spirits distillation</t>
  </si>
  <si>
    <t>02 07 03 wastes from chemical treatment</t>
  </si>
  <si>
    <t>02 07 04 materials unsuitable for consumption or processing</t>
  </si>
  <si>
    <t>02 07 05 sludges from on-site effluent treatment</t>
  </si>
  <si>
    <t>02 07 99 wastes not otherwise specified</t>
  </si>
  <si>
    <t>03 WASTES FROM WOOD PROCESSING AND THE PRODUCTION OF PANELS AND FURNITURE, PULP, PAPER AND CARDBOARD</t>
  </si>
  <si>
    <t>03 01 wastes from wood processing and the production of panels and furniture</t>
  </si>
  <si>
    <t>03 01 01 waste bark and cork</t>
  </si>
  <si>
    <t>03 01 04* sawdust, shavings, cuttings, wood, particle board and veneer containing hazardous substances</t>
  </si>
  <si>
    <t>03 01 05 sawdust, shavings, cuttings, wood, particle board and veneer other than those mentioned in 03 01 04</t>
  </si>
  <si>
    <t>03 01 99 wastes not otherwise specified</t>
  </si>
  <si>
    <t>03 02 wastes from wood preservation</t>
  </si>
  <si>
    <t>03 02 01* non-halogenated organic wood preservatives</t>
  </si>
  <si>
    <t>03 02 02* organochlorinated wood preservatives</t>
  </si>
  <si>
    <t>03 02 03* organometallic wood preservatives</t>
  </si>
  <si>
    <t>03 02 04* inorganic wood preservatives</t>
  </si>
  <si>
    <t>03 02 05* other wood preservatives containing hazardous substances</t>
  </si>
  <si>
    <t>03 02 99 wood preservatives not otherwise specified</t>
  </si>
  <si>
    <t>03 03 wastes from pulp, paper and cardboard production and processing</t>
  </si>
  <si>
    <t>03 03 01 waste bark and wood</t>
  </si>
  <si>
    <t>03 03 02 green liquor sludge (from recovery of cooking liquor)</t>
  </si>
  <si>
    <t>03 03 05 de-inking sludges from paper recycling</t>
  </si>
  <si>
    <t>03 03 07 mechanically separated rejects from pulping of waste paper and cardboard</t>
  </si>
  <si>
    <t>03 03 08 wastes from sorting of paper and cardboard destined for recycling</t>
  </si>
  <si>
    <t>03 03 09 lime mud waste</t>
  </si>
  <si>
    <t>03 03 10 fibre rejects, fibre-, filler- and coating-sludges from mechanical separation</t>
  </si>
  <si>
    <t>03 03 11 sludges from on-site effluent treatment other than those mentioned in 03 03 10</t>
  </si>
  <si>
    <t>03 03 99 wastes not otherwise specified</t>
  </si>
  <si>
    <t>04 WASTES FROM THE LEATHER, FUR AND TEXTILE INDUSTRIES</t>
  </si>
  <si>
    <t>04 01 wastes from the leather and fur industry</t>
  </si>
  <si>
    <t>04 01 01 fleshings and lime split wastes</t>
  </si>
  <si>
    <t>04 01 02 liming waste</t>
  </si>
  <si>
    <t>04 01 03* degreasing wastes containing solvents without a liquid phase</t>
  </si>
  <si>
    <t>04 01 04 tanning liquor containing chromium</t>
  </si>
  <si>
    <t>04 01 05 tanning liquor free of chromium</t>
  </si>
  <si>
    <t>04 01 06 sludges, in particular from on-site effluent treatment containing chromium</t>
  </si>
  <si>
    <t>04 01 07 sludges, in particular from on-site effluent treatment free of chromium</t>
  </si>
  <si>
    <t>04 01 08 waste tanned leather (blue sheetings, shavings, cuttings, buffing dust) containing chromium</t>
  </si>
  <si>
    <t>04 01 09 wastes from dressing and finishing</t>
  </si>
  <si>
    <t>04 01 99 wastes not otherwise specified</t>
  </si>
  <si>
    <t>04 02 wastes from the textile industry</t>
  </si>
  <si>
    <t>04 02 09 wastes from composite materials (impregnated textile, elastomer, plastomer)</t>
  </si>
  <si>
    <t>04 02 10 organic matter from natural products (for example grease, wax)</t>
  </si>
  <si>
    <t>04 02 14* wastes from finishing containing organic solvents</t>
  </si>
  <si>
    <t>04 02 15 wastes from finishing other than those mentioned in 04 02 14</t>
  </si>
  <si>
    <t>04 02 16* dyestuffs and pigments containing hazardous substances</t>
  </si>
  <si>
    <t>04 02 17 dyestuffs and pigments other than those mentioned in 04 02 16</t>
  </si>
  <si>
    <t>04 02 19* sludges from on-site effluent treatment containing hazardous substances</t>
  </si>
  <si>
    <t>04 02 20 sludges from on-site effluent treatment other than those mentioned in 04 02 19</t>
  </si>
  <si>
    <t>04 02 21 wastes from unprocessed textile fibres</t>
  </si>
  <si>
    <t>04 02 22 wastes from processed textile fibres</t>
  </si>
  <si>
    <t>04 02 99 wastes not otherwise specified</t>
  </si>
  <si>
    <t>05 WASTES FROM PETROLEUM REFINING, NATURAL GAS PURIFICATION AND PYROLYTIC TREATMENT OF COAL</t>
  </si>
  <si>
    <t>05 01 wastes from petroleum refining</t>
  </si>
  <si>
    <t>05 01 02* desalter sludges</t>
  </si>
  <si>
    <t>05 01 03* tank bottom sludges</t>
  </si>
  <si>
    <t>05 01 04* acid alkyl sludges</t>
  </si>
  <si>
    <t>05 01 05* oil spills</t>
  </si>
  <si>
    <t>05 01 06* oily sludges from maintenance operations of the plant or equipment</t>
  </si>
  <si>
    <t>05 01 07* acid tars</t>
  </si>
  <si>
    <t>05 01 08* other tars</t>
  </si>
  <si>
    <t>05 01 09* sludges from on-site effluent treatment containing hazardous substances</t>
  </si>
  <si>
    <t>05 01 10 sludges from on-site effluent treatment other than those mentioned in 05 01 09</t>
  </si>
  <si>
    <t>05 01 11* wastes from cleaning of fuels with bases</t>
  </si>
  <si>
    <t>05 01 12* oil containing acids</t>
  </si>
  <si>
    <t>05 01 13 boiler feedwater sludges</t>
  </si>
  <si>
    <t>05 01 14 wastes from cooling columns</t>
  </si>
  <si>
    <t>05 01 15* spent filter clays</t>
  </si>
  <si>
    <t>05 01 16 sulphur-containing wastes from petroleum desulphurisation</t>
  </si>
  <si>
    <t>05 01 17 Bitumen</t>
  </si>
  <si>
    <t>05 01 99 wastes not otherwise specified</t>
  </si>
  <si>
    <t>05 06 wastes from the pyrolytic treatment of coal</t>
  </si>
  <si>
    <t>05 06 01* acid tars</t>
  </si>
  <si>
    <t>05 06 03* other tars</t>
  </si>
  <si>
    <t>05 06 04 waste from cooling columns</t>
  </si>
  <si>
    <t>05 06 99 wastes not otherwise specified</t>
  </si>
  <si>
    <t>05 07 wastes from natural gas purification and transportation</t>
  </si>
  <si>
    <t>05 07 01* wastes containing mercury</t>
  </si>
  <si>
    <t>05 07 02 wastes containing sulphur</t>
  </si>
  <si>
    <t>05 07 99 wastes not otherwise specified</t>
  </si>
  <si>
    <t>06 WASTES FROM INORGANIC CHEMICAL PROCESSES</t>
  </si>
  <si>
    <t>06 01 wastes from the manufacture, formulation, supply and use (MFSU) of acids</t>
  </si>
  <si>
    <t>06 01 01* sulphuric acid and sulphurous acid</t>
  </si>
  <si>
    <t>06 01 02* hydrochloric acid</t>
  </si>
  <si>
    <t>06 01 03* hydrofluoric acid</t>
  </si>
  <si>
    <t>06 01 04* phosphoric and phosphorous acid</t>
  </si>
  <si>
    <t>06 01 05* nitric acid and nitrous acid</t>
  </si>
  <si>
    <t>06 01 06* other acids</t>
  </si>
  <si>
    <t>06 01 99 wastes not otherwise specified</t>
  </si>
  <si>
    <t>06 02 wastes from the MFSU of bases</t>
  </si>
  <si>
    <t>06 02 01* calcium hydroxide</t>
  </si>
  <si>
    <t>06 02 03* ammonium hydroxide</t>
  </si>
  <si>
    <t>06 02 04* sodium and potassium hydroxide</t>
  </si>
  <si>
    <t>06 02 05* other bases</t>
  </si>
  <si>
    <t>06 02 99 wastes not otherwise specified</t>
  </si>
  <si>
    <t>06 03 wastes from the MFSU of salts and their solutions and metallic oxides</t>
  </si>
  <si>
    <t>06 03 11* solid salts and solutions containing cyanides</t>
  </si>
  <si>
    <t>06 03 13* solid salts and solutions containing heavy metals</t>
  </si>
  <si>
    <t>06 03 14 solid salts and solutions other than those mentioned in 06 03 11 and 06 03 13</t>
  </si>
  <si>
    <t>06 03 15* metallic oxides containing heavy metals</t>
  </si>
  <si>
    <t>06 03 16 metallic oxides other than those mentioned in 06 03 15</t>
  </si>
  <si>
    <t>06 03 99 wastes not otherwise specified</t>
  </si>
  <si>
    <t>06 04 metal-containing wastes other than those mentioned in 06 03</t>
  </si>
  <si>
    <t>06 04 03* wastes containing arsenic</t>
  </si>
  <si>
    <t>06 04 04* wastes containing mercury</t>
  </si>
  <si>
    <t>06 04 05* wastes containing other heavy metals</t>
  </si>
  <si>
    <t>06 04 99 wastes not otherwise specified</t>
  </si>
  <si>
    <t>06 05 sludges from on-site effluent treatment</t>
  </si>
  <si>
    <t>06 05 02* sludges from on-site effluent treatment containing hazardous substances</t>
  </si>
  <si>
    <t>06 05 03 sludges from on-site effluent treatment other than those mentioned in 06 05 02</t>
  </si>
  <si>
    <t>06 06 wastes from the MFSU of sulphur chemicals, sulphur chemical processes and desulphurisation processes</t>
  </si>
  <si>
    <t>06 06 02* wastes containing hazardous sulphides</t>
  </si>
  <si>
    <t>06 06 03 wastes containing sulphides other than those mentioned in 06 06 02</t>
  </si>
  <si>
    <t>06 06 99 wastes not otherwise specified</t>
  </si>
  <si>
    <t>06 07 wastes from the MFSU of halogens and halogen chemical processes</t>
  </si>
  <si>
    <t>06 07 01* wastes containing asbestos from electrolysis</t>
  </si>
  <si>
    <t>06 07 02* activated carbon from chlorine production</t>
  </si>
  <si>
    <t>06 07 03* barium sulphate sludge containing mercury</t>
  </si>
  <si>
    <t>06 07 04* solutions and acids, for example contact acid</t>
  </si>
  <si>
    <t>06 07 99 wastes not otherwise specified</t>
  </si>
  <si>
    <t>06 08 wastes from the MFSU of silicon and silicon derivatives</t>
  </si>
  <si>
    <t>06 08 02* waste containing hazardous chlorosilanes</t>
  </si>
  <si>
    <t>06 08 99 wastes not otherwise specified</t>
  </si>
  <si>
    <t>06 09 wastes from the MSFU of phosphorous chemicals and phosphorous chemical processes</t>
  </si>
  <si>
    <t>06 09 02 phosphorous slag</t>
  </si>
  <si>
    <t>06 09 03* calcium-based reaction wastes containing or contaminated with hazardous substances</t>
  </si>
  <si>
    <t>06 09 04 calcium-based reaction wastes other than those mentioned in 06 09 03</t>
  </si>
  <si>
    <t>06 09 99 wastes not otherwise specified</t>
  </si>
  <si>
    <t>06 10 wastes from the MFSU of nitrogen chemicals, nitrogen chemical processes and fertiliser manufacture</t>
  </si>
  <si>
    <t>06 10 02* wastes containing hazardous substances</t>
  </si>
  <si>
    <t>06 10 99 wastes not otherwise specified</t>
  </si>
  <si>
    <t>06 11 wastes from the manufacture of inorganic pigments and opacificiers</t>
  </si>
  <si>
    <t>06 11 01 calcium-based reaction wastes from titanium dioxide production</t>
  </si>
  <si>
    <t>06 11 99 wastes not otherwise specified</t>
  </si>
  <si>
    <t>06 13 wastes from inorganic chemical processes not otherwise specified</t>
  </si>
  <si>
    <t>06 13 01* inorganic plant protection products, wood-preserving agents and other biocides.</t>
  </si>
  <si>
    <t>06 13 02* spent activated carbon (except 06 07 02)</t>
  </si>
  <si>
    <t>06 13 03 carbon black</t>
  </si>
  <si>
    <t>06 13 04* wastes from asbestos processing</t>
  </si>
  <si>
    <t>06 13 05* Soot</t>
  </si>
  <si>
    <t>06 13 99 wastes not otherwise specified</t>
  </si>
  <si>
    <t>07 WASTES FROM ORGANIC CHEMICAL PROCESSES</t>
  </si>
  <si>
    <t>07 01 wastes from the manufacture, formulation, supply and use (MFSU) of basic organic chemicals</t>
  </si>
  <si>
    <t>07 01 01* aqueous washing liquids and mother liquors</t>
  </si>
  <si>
    <t>07 01 03* organic halogenated solvents, washing liquids and mother liquors</t>
  </si>
  <si>
    <t>07 01 04* other organic solvents, washing liquids and mother liquors</t>
  </si>
  <si>
    <t>07 01 07* halogenated still bottoms and reaction residues</t>
  </si>
  <si>
    <t>07 01 08* other still bottoms and reaction residues</t>
  </si>
  <si>
    <t>07 01 09* halogenated filter cakes and spent absorbents</t>
  </si>
  <si>
    <t>07 01 10* other filter cakes and spent absorbents</t>
  </si>
  <si>
    <t>07 01 11* sludges from on-site effluent treatment containing hazardous substances</t>
  </si>
  <si>
    <t>07 01 12 sludges from on-site effluent treatment other than those mentioned in 07 01 11</t>
  </si>
  <si>
    <t>07 01 99 wastes not otherwise specified</t>
  </si>
  <si>
    <t>07 02 wastes from the MFSU of plastics, synthetic rubber and man-made fibres</t>
  </si>
  <si>
    <t>07 02 01* aqueous washing liquids and mother liquors</t>
  </si>
  <si>
    <t>07 02 03* organic halogenated solvents, washing liquids and mother liquors</t>
  </si>
  <si>
    <t>07 02 04* other organic solvents, washing liquids and mother liquors</t>
  </si>
  <si>
    <t>07 02 07* halogenated still bottoms and reaction residues</t>
  </si>
  <si>
    <t>07 02 08* other still bottoms and reaction residues</t>
  </si>
  <si>
    <t>07 02 09* halogenated filter cakes and spent absorbents</t>
  </si>
  <si>
    <t>07 02 10* other filter cakes and spent absorbents</t>
  </si>
  <si>
    <t>07 02 11* sludges from on-site effluent treatment containing hazardous substances</t>
  </si>
  <si>
    <t>07 02 12 sludges from on-site effluent treatment other than those mentioned in 07 02 11</t>
  </si>
  <si>
    <t>07 02 13 waste plastic</t>
  </si>
  <si>
    <t>07 02 14* wastes from additives containing hazardous substances</t>
  </si>
  <si>
    <t>07 02 15 wastes from additives other than those mentioned in 07 02 14</t>
  </si>
  <si>
    <t>07 02 16* waste containing hazardous silicones</t>
  </si>
  <si>
    <t>07 02 17 waste containing silicones other than those mentioned in 07 02 16</t>
  </si>
  <si>
    <t>07 02 99 wastes not otherwise specified</t>
  </si>
  <si>
    <t>07 03 wastes from the MFSU of organic dyes and pigments (except 06 11)</t>
  </si>
  <si>
    <t>07 03 01* aqueous washing liquids and mother liquors</t>
  </si>
  <si>
    <t>07 03 03* organic halogenated solvents, washing liquids and mother liquors</t>
  </si>
  <si>
    <t>07 03 04* other organic solvents, washing liquids and mother liquors</t>
  </si>
  <si>
    <t>07 03 07* halogenated still bottoms and reaction residues</t>
  </si>
  <si>
    <t>07 03 08* other still bottoms and reaction residues</t>
  </si>
  <si>
    <t>07 03 09* halogenated filter cakes and spent absorbents</t>
  </si>
  <si>
    <t>07 03 10* other filter cakes and spent absorbents</t>
  </si>
  <si>
    <t>07 03 11* sludges from on-site effluent treatment containing hazardous substances</t>
  </si>
  <si>
    <t>07 03 12 sludges from on-site effluent treatment other than those mentioned in 07 03 11</t>
  </si>
  <si>
    <t>07 03 99 wastes not otherwise specified</t>
  </si>
  <si>
    <t>07 04 wastes from the MFSU of organic plant protection products (except 02 01 08 and 02 01 09), wood preserving agents (except 03 02) and other biocides</t>
  </si>
  <si>
    <t>07 04 01* aqueous washing liquids and mother liquors</t>
  </si>
  <si>
    <t>07 04 03* organic halogenated solvents, washing liquids and mother liquors</t>
  </si>
  <si>
    <t>07 04 04* other organic solvents, washing liquids and mother liquors</t>
  </si>
  <si>
    <t>07 04 07* halogenated still bottoms and reaction residues</t>
  </si>
  <si>
    <t>07 04 08* other still bottoms and reaction residues</t>
  </si>
  <si>
    <t>07 04 09* halogenated filter cakes and spent absorbents</t>
  </si>
  <si>
    <t>07 04 10* other filter cakes and spent absorbents</t>
  </si>
  <si>
    <t>07 04 11* sludges from on-site effluent treatment containing hazardous substances</t>
  </si>
  <si>
    <t>07 04 12 sludges from on-site effluent treatment other than those mentioned in 07 04 11</t>
  </si>
  <si>
    <t>07 04 13* solid wastes containing hazardous substances</t>
  </si>
  <si>
    <t>07 04 99 wastes not otherwise specified</t>
  </si>
  <si>
    <t>07 05 wastes from the MFSU of pharmaceuticals</t>
  </si>
  <si>
    <t>07 05 01* aqueous washing liquids and mother liquors</t>
  </si>
  <si>
    <t>07 05 03* organic halogenated solvents, washing liquids and mother liquors</t>
  </si>
  <si>
    <t>07 05 04* other organic solvents, washing liquids and mother liquors</t>
  </si>
  <si>
    <t>07 05 07* halogenated still bottoms and reaction residues</t>
  </si>
  <si>
    <t>07 05 08* other still bottoms and reaction residues</t>
  </si>
  <si>
    <t>07 05 09* halogenated filter cakes and spent absorbents</t>
  </si>
  <si>
    <t>07 05 10* other filter cakes and spent absorbents</t>
  </si>
  <si>
    <t>07 05 11* sludges from on-site effluent treatment containing hazardous substances</t>
  </si>
  <si>
    <t>07 05 12 sludges from on-site effluent treatment other than those mentioned in 07 05 11</t>
  </si>
  <si>
    <t>07 05 13* solid wastes containing hazardous substances</t>
  </si>
  <si>
    <t>07 05 14 solid wastes other than those mentioned in 07 05 13</t>
  </si>
  <si>
    <t>07 05 99 wastes not otherwise specified</t>
  </si>
  <si>
    <t>07 06 wastes from the MFSU of fats, grease, soaps, detergents, disinfectants and cosmetics</t>
  </si>
  <si>
    <t>07 06 01* aqueous washing liquids and mother liquors</t>
  </si>
  <si>
    <t>07 06 03* organic halogenated solvents, washing liquids and mother liquors</t>
  </si>
  <si>
    <t>07 06 04* other organic solvents, washing liquids and mother liquors</t>
  </si>
  <si>
    <t>07 06 07* halogenated still bottoms and reaction residues</t>
  </si>
  <si>
    <t>07 06 08* other still bottoms and reaction residues</t>
  </si>
  <si>
    <t>07 06 09* halogenated filter cakes and spent absorbents</t>
  </si>
  <si>
    <t>07 06 10* other filter cakes and spent absorbents</t>
  </si>
  <si>
    <t>07 06 11* sludges from on-site effluent treatment containing hazardous substances</t>
  </si>
  <si>
    <t>07 06 12 sludges from on-site effluent treatment other than those mentioned in 07 06 11</t>
  </si>
  <si>
    <t>07 06 99 wastes not otherwise specified</t>
  </si>
  <si>
    <t>07 07 wastes from the MFSU of fine chemicals and chemical products not otherwise specified</t>
  </si>
  <si>
    <t>07 07 01* aqueous washing liquids and mother liquors</t>
  </si>
  <si>
    <t>07 07 03* organic halogenated solvents, washing liquids and mother liquors</t>
  </si>
  <si>
    <t>07 07 04* other organic solvents, washing liquids and mother liquors</t>
  </si>
  <si>
    <t>07 07 07* halogenated still bottoms and reaction residues</t>
  </si>
  <si>
    <t>07 07 08* other still bottoms and reaction residues</t>
  </si>
  <si>
    <t>07 07 09* halogenated filter cakes and spent absorbents</t>
  </si>
  <si>
    <t>07 07 10* other filter cakes and spent absorbents</t>
  </si>
  <si>
    <t>07 07 11* sludges from on-site effluent treatment containing hazardous substances</t>
  </si>
  <si>
    <t>07 07 12 sludges from on-site effluent treatment other than those mentioned in 07 07 11</t>
  </si>
  <si>
    <t>07 07 99 wastes not otherwise specified</t>
  </si>
  <si>
    <t>08 WASTES FROM THE MANUFACTURE, FORMULATION, SUPPLY AND USE (MFSU) OF COATINGS (PAINTS, VARNISHES AND VITREOUS ENAMELS), ADHESIVES, SEALANTS AND PRINTING INKS</t>
  </si>
  <si>
    <t>08 01 wastes from MFSU and removal of paint and varnish</t>
  </si>
  <si>
    <t>08 01 11* waste paint and varnish containing organic solvents or other hazardous substances</t>
  </si>
  <si>
    <t>08 01 12 waste paint and varnish other than those mentioned in 08 01 11</t>
  </si>
  <si>
    <t>08 01 13* sludges from paint or varnish containing organic solvents or other hazardous substances</t>
  </si>
  <si>
    <t>08 01 14 sludges from paint or varnish other than those mentioned in 08 01 13</t>
  </si>
  <si>
    <t>08 01 15* aqueous sludges containing paint or varnish containing organic solvents or other hazardous substances</t>
  </si>
  <si>
    <t>08 01 16 aqueous sludges containing paint or varnish other than those mentioned in 08 01 15</t>
  </si>
  <si>
    <t>08 01 17* wastes from paint or varnish removal containing organic solvents or other hazardous substances</t>
  </si>
  <si>
    <t>08 01 18 wastes from paint or varnish removal other than those mentioned in 08 01 17</t>
  </si>
  <si>
    <t>08 01 19* aqueous suspensions containing paint or varnish containing organic solvents or other hazardous substances</t>
  </si>
  <si>
    <t>08 01 20 aqueous suspensions containing paint or varnish other than those mentioned in 08 01 19</t>
  </si>
  <si>
    <t>08 01 21* waste paint or varnish remover</t>
  </si>
  <si>
    <t>08 01 99 wastes not otherwise specified</t>
  </si>
  <si>
    <t>08 02 wastes from MFSU of other coatings (including ceramic materials)</t>
  </si>
  <si>
    <t>08 02 01 waste coating powders</t>
  </si>
  <si>
    <t>08 02 02 aqueous sludges containing ceramic materials</t>
  </si>
  <si>
    <t>08 02 03 aqueous suspensions containing ceramic materials</t>
  </si>
  <si>
    <t>08 02 99 wastes not otherwise specified</t>
  </si>
  <si>
    <t>08 03 wastes from MFSU of printing inks</t>
  </si>
  <si>
    <t>08 03 07 aqueous sludges containing ink</t>
  </si>
  <si>
    <t>08 03 08 aqueous liquid waste containing ink</t>
  </si>
  <si>
    <t>08 03 12* waste ink containing hazardous substances</t>
  </si>
  <si>
    <t>08 03 13 waste ink other than those mentioned in 08 03 12</t>
  </si>
  <si>
    <t>08 03 14* ink sludges containing hazardous substances</t>
  </si>
  <si>
    <t>08 03 15 ink sludges other than those mentioned in 08 03 14</t>
  </si>
  <si>
    <t>08 03 16* waste etching solutions</t>
  </si>
  <si>
    <t>08 03 17* waste printing toner containing hazardous substances</t>
  </si>
  <si>
    <t>08 03 18 waste printing toner other than those mentioned in 08 03 17</t>
  </si>
  <si>
    <t>08 03 19* disperse oil</t>
  </si>
  <si>
    <t>08 03 99 wastes not otherwise specified</t>
  </si>
  <si>
    <t>08 04 wastes from MFSU of adhesives and sealants (including waterproofing products)</t>
  </si>
  <si>
    <t>08 04 09* waste adhesives and sealants containing organic solvents or other hazardous substances</t>
  </si>
  <si>
    <t>08 04 10 waste adhesives and sealants other than those mentioned in 08 04 09</t>
  </si>
  <si>
    <t>08 04 11* adhesive and sealant sludges containing organic solvents or other hazardous substances</t>
  </si>
  <si>
    <t>08 04 12 adhesive and sealant sludges other than those mentioned in 08 04 11</t>
  </si>
  <si>
    <t>08 04 13* aqueous sludges containing adhesives or sealants containing organic solvents or other hazardous substances</t>
  </si>
  <si>
    <t>08 04 14 aqueous sludges containing adhesives or sealants other than those mentioned in 08 04 13</t>
  </si>
  <si>
    <t>08 04 15* aqueous liquid waste containing adhesives or sealants containing organic solvents or other hazardous substances</t>
  </si>
  <si>
    <t>08 04 16 aqueous liquid waste containing adhesives or sealants other than those mentioned in 08 04 15</t>
  </si>
  <si>
    <t>08 04 17* rosin oil</t>
  </si>
  <si>
    <t>08 04 99 wastes not otherwise specified</t>
  </si>
  <si>
    <t>08 05 wastes not otherwise specified in 08</t>
  </si>
  <si>
    <t>08 05 01* waste isocyanates</t>
  </si>
  <si>
    <t>09 WASTES FROM THE PHOTOGRAPHIC INDUSTRY</t>
  </si>
  <si>
    <t>09 01 wastes from the photographic industry</t>
  </si>
  <si>
    <t>09 01 01* water-based developer and activator solutions</t>
  </si>
  <si>
    <t>09 01 02* water-based offset plate developer solutions</t>
  </si>
  <si>
    <t>09 01 03* solvent-based developer solutions</t>
  </si>
  <si>
    <t>09 01 04* fixer solutions</t>
  </si>
  <si>
    <t>09 01 05* bleach solutions and bleach fixer solutions</t>
  </si>
  <si>
    <t>09 01 06* wastes containing silver from on-site treatment of photographic wastes</t>
  </si>
  <si>
    <t>09 01 07 photographic film and paper containing silver or silver compounds</t>
  </si>
  <si>
    <t>09 01 08 photographic film and paper free of silver or silver compounds</t>
  </si>
  <si>
    <t>09 01 10 single-use cameras without batteries</t>
  </si>
  <si>
    <t>09 01 11* single-use cameras containing batteries included in 16 06 01, 16 06 02 or 16 06 03</t>
  </si>
  <si>
    <t>09 01 12 single-use cameras containing batteries other than those mentioned in 09 01 11</t>
  </si>
  <si>
    <t>09 01 13* aqueous liquid waste from on-site reclamation of silver other than those mentioned in 09 01 06</t>
  </si>
  <si>
    <t>09 01 99 wastes not otherwise specified</t>
  </si>
  <si>
    <t>10 WASTES FROM THERMAL PROCESSES</t>
  </si>
  <si>
    <t>10 01 01 bottom ash, slag and boiler dust (excluding boiler dust mentioned in 10 01 04)</t>
  </si>
  <si>
    <t>10 01 02 coal fly ash</t>
  </si>
  <si>
    <t>10 01 03 fly ash from peat and untreated wood</t>
  </si>
  <si>
    <t>10 01 04* oil fly ash and boiler dust</t>
  </si>
  <si>
    <t>10 01 05 calcium-based reaction wastes from flue-gas desulphurisation in solid form</t>
  </si>
  <si>
    <t>10 01 07 calcium-based reaction wastes from flue-gas desulphurisation in sludge form</t>
  </si>
  <si>
    <t>10 01 09* sulphuric acid</t>
  </si>
  <si>
    <t>10 01 13* fly ash from emulsified hydrocarbons used as fuel</t>
  </si>
  <si>
    <t>10 01 14* bottom ash, slag and boiler dust from co-incineration containing hazardous substances</t>
  </si>
  <si>
    <t>10 01 15 bottom ash, slag and boiler dust from co-incineration other than those mentioned in 10 01 14</t>
  </si>
  <si>
    <t>10 01 16* fly ash from co-incineration containing hazardous substances</t>
  </si>
  <si>
    <t>10 01 17 fly ash from co-incineration other than those mentioned in 10 01 16</t>
  </si>
  <si>
    <t>10 01 18* wastes from gas cleaning containing hazardous substances</t>
  </si>
  <si>
    <t>10 01 19 wastes from gas cleaning other than those mentioned in 10 01 05, 10 01 07 and 10 01 18</t>
  </si>
  <si>
    <t>10 01 20* sludges from on-site effluent treatment containing hazardous substances</t>
  </si>
  <si>
    <t>10 01 21 sludges from on-site effluent treatment other than those mentioned in 10 01 20</t>
  </si>
  <si>
    <t>10 01 22* aqueous sludges from boiler cleansing containing hazardous substances</t>
  </si>
  <si>
    <t>10 01 23 aqueous sludges from boiler cleansing other than those mentioned in 10 01 22</t>
  </si>
  <si>
    <t>10 01 24 sands from fluidised beds</t>
  </si>
  <si>
    <t>10 01 25 wastes from fuel storage and preparation of coal-fired power plants</t>
  </si>
  <si>
    <t>10 01 26 wastes from cooling-water treatment</t>
  </si>
  <si>
    <t>10 01 99 wastes not otherwise specified</t>
  </si>
  <si>
    <t>10 02 wastes from the iron and steel industry</t>
  </si>
  <si>
    <t>10 02 01 wastes from the processing of slag</t>
  </si>
  <si>
    <t>10 02 02 unprocessed slag</t>
  </si>
  <si>
    <t>10 02 07* solid wastes from gas treatment containing hazardous substances</t>
  </si>
  <si>
    <t>10 02 08 solid wastes from gas treatment other than those mentioned in 10 02 07</t>
  </si>
  <si>
    <t>10 02 10 mill scales</t>
  </si>
  <si>
    <t>10 02 11* wastes from cooling-water treatment containing oil</t>
  </si>
  <si>
    <t>10 02 12 wastes from cooling-water treatment other than those mentioned in 10 02 11</t>
  </si>
  <si>
    <t>10 02 13* sludges and filter cakes from gas treatment containing hazardous substances</t>
  </si>
  <si>
    <t>10 02 14 sludges and filter cakes from gas treatment other than those mentioned in 10 02 13</t>
  </si>
  <si>
    <t>10 02 15 other sludges and filter cakes</t>
  </si>
  <si>
    <t>10 02 99 wastes not otherwise specified</t>
  </si>
  <si>
    <t>10 03 wastes from aluminium thermal metallurgy</t>
  </si>
  <si>
    <t>10 03 02 anode scraps</t>
  </si>
  <si>
    <t>10 03 04* primary production slags</t>
  </si>
  <si>
    <t>10 03 05 waste alumina</t>
  </si>
  <si>
    <t>10 03 08* salt slags from secondary production</t>
  </si>
  <si>
    <t>10 03 09* black drosses from secondary production</t>
  </si>
  <si>
    <t>10 03 15* skimmings that are flammable or emit, upon contact with water, flammable gases in hazardous quantities</t>
  </si>
  <si>
    <t>10 03 16 skimmings other than those mentioned in 10 03 15</t>
  </si>
  <si>
    <t>10 03 17* tar-containing wastes from anode manufacture</t>
  </si>
  <si>
    <t>10 03 18 carbon-containing wastes from anode manufacture other than those mentioned in 10 03 17</t>
  </si>
  <si>
    <t>10 03 19* flue-gas dust containing hazardous substances</t>
  </si>
  <si>
    <t>10 03 20 flue-gas dust other than those mentioned in 10 03 19</t>
  </si>
  <si>
    <t>10 03 21* other particulates and dust (including ball-mill dust) containing hazardous substances</t>
  </si>
  <si>
    <t>10 03 22 other particulates and dust (including ball-mill dust) other than those mentioned in 10 03 21</t>
  </si>
  <si>
    <t>10 03 23* solid wastes from gas treatment containing hazardous substances</t>
  </si>
  <si>
    <t>10 03 24 solid wastes from gas treatment other than those mentioned in 10 03 23</t>
  </si>
  <si>
    <t>10 03 25* sludges and filter cakes from gas treatment containing hazardous substances</t>
  </si>
  <si>
    <t>10 03 26 sludges and filter cakes from gas treatment other than those mentioned in 10 03 25</t>
  </si>
  <si>
    <t>10 03 27* wastes from cooling-water treatment containing oil</t>
  </si>
  <si>
    <t>10 03 28 wastes from cooling-water treatment other than those mentioned in 10 03 27</t>
  </si>
  <si>
    <t>10 03 29* wastes from treatment of salt slags and black drosses containing hazardous substances</t>
  </si>
  <si>
    <t>10 03 30 wastes from treatment of salt slags and black drosses other than those mentioned in 10 03 29</t>
  </si>
  <si>
    <t>10 03 99 wastes not otherwise specified</t>
  </si>
  <si>
    <t>10 04 wastes from lead thermal metallurgy</t>
  </si>
  <si>
    <t>10 04 01* slags from primary and secondary production</t>
  </si>
  <si>
    <t>10 04 02* dross and skimmings from primary and secondary production</t>
  </si>
  <si>
    <t>10 04 03* calcium arsenate</t>
  </si>
  <si>
    <t>10 04 04* flue-gas dust</t>
  </si>
  <si>
    <t>10 04 05* other particulates and dust</t>
  </si>
  <si>
    <t>10 04 06* solid wastes from gas treatment</t>
  </si>
  <si>
    <t>10 04 07* sludges and filter cakes from gas treatment</t>
  </si>
  <si>
    <t>10 04 09* wastes from cooling-water treatment containing oil</t>
  </si>
  <si>
    <t>10 04 10 wastes from cooling-water treatment other than those mentioned in 10 04 09</t>
  </si>
  <si>
    <t>10 04 99 wastes not otherwise specified</t>
  </si>
  <si>
    <t>10 05 wastes from zinc thermal metallurgy</t>
  </si>
  <si>
    <t>10 05 01 slags from primary and secondary production</t>
  </si>
  <si>
    <t>10 05 03* flue-gas dust</t>
  </si>
  <si>
    <t>10 05 04 other particulates and dust</t>
  </si>
  <si>
    <t>10 05 05* solid waste from gas treatment</t>
  </si>
  <si>
    <t>10 05 06* sludges and filter cakes from gas treatment</t>
  </si>
  <si>
    <t>10 05 08* wastes from cooling-water treatment containing oil</t>
  </si>
  <si>
    <t>10 05 09 wastes from cooling-water treatment other than those mentioned in 10 05 08</t>
  </si>
  <si>
    <t>10 05 10* dross and skimmings that are flammable or emit, upon contact with water, flammable gases in hazardous quantities</t>
  </si>
  <si>
    <t>10 05 11 dross and skimmings other than those mentioned in 10 05 10</t>
  </si>
  <si>
    <t>10 05 99 wastes not otherwise specified</t>
  </si>
  <si>
    <t>10 06 wastes from copper thermal metallurgy</t>
  </si>
  <si>
    <t>10 06 01 slags from primary and secondary production</t>
  </si>
  <si>
    <t>10 06 02 dross and skimmings from primary and secondary production</t>
  </si>
  <si>
    <t>10 06 03* flue-gas dust</t>
  </si>
  <si>
    <t>10 06 04 other particulates and dust</t>
  </si>
  <si>
    <t>10 06 06* solid wastes from gas treatment</t>
  </si>
  <si>
    <t>10 06 07* sludges and filter cakes from gas treatment</t>
  </si>
  <si>
    <t>10 06 09* wastes from cooling-water treatment containing oil</t>
  </si>
  <si>
    <t>10 06 10 wastes from cooling-water treatment other than those mentioned in 10 06 09</t>
  </si>
  <si>
    <t>10 06 99 wastes not otherwise specified</t>
  </si>
  <si>
    <t>10 07 wastes from silver, gold and platinum thermal metallurgy</t>
  </si>
  <si>
    <t>10 07 01 slags from primary and secondary production</t>
  </si>
  <si>
    <t>10 07 02 dross and skimmings from primary and secondary production</t>
  </si>
  <si>
    <t>10 07 03 solid wastes from gas treatment</t>
  </si>
  <si>
    <t>10 07 04 other particulates and dust</t>
  </si>
  <si>
    <t>10 07 05 sludges and filter cakes from gas treatment</t>
  </si>
  <si>
    <t>10 07 07* wastes from cooling-water treatment containing oil</t>
  </si>
  <si>
    <t>10 07 08 wastes from cooling-water treatment other than those mentioned in 10 07 07</t>
  </si>
  <si>
    <t>10 07 99 wastes not otherwise specified</t>
  </si>
  <si>
    <t>10 08 wastes from other non-ferrous thermal metallurgy</t>
  </si>
  <si>
    <t>10 08 04 particulates and dust</t>
  </si>
  <si>
    <t>10 08 08* salt slag from primary and secondary production</t>
  </si>
  <si>
    <t>10 08 09 other slags</t>
  </si>
  <si>
    <t>10 08 10* dross and skimmings that are flammable or emit, upon contact with water, flammable gases in hazardous quantities</t>
  </si>
  <si>
    <t>10 08 11 dross and skimmings other than those mentioned in 10 08 10</t>
  </si>
  <si>
    <t>10 08 12* tar-containing wastes from anode manufacture</t>
  </si>
  <si>
    <t>10 08 13 carbon-containing wastes from anode manufacture other than those mentioned in 10 08 12</t>
  </si>
  <si>
    <t>10 08 14 anode scrap</t>
  </si>
  <si>
    <t>10 08 15* flue-gas dust containing hazardous substances</t>
  </si>
  <si>
    <t>10 08 16 flue-gas dust other than those mentioned in 10 08 15</t>
  </si>
  <si>
    <t>10 08 17* sludges and filter cakes from flue-gas treatment containing hazardous substances</t>
  </si>
  <si>
    <t>10 08 18 sludges and filter cakes from flue-gas treatment other than those mentioned in 10 08 17</t>
  </si>
  <si>
    <t>10 08 19* wastes from cooling-water treatment containing oil</t>
  </si>
  <si>
    <t>10 08 20 wastes from cooling-water treatment other than those mentioned in 10 08 19</t>
  </si>
  <si>
    <t>10 08 99 wastes not otherwise specified</t>
  </si>
  <si>
    <t>10 09 wastes from casting of ferrous pieces</t>
  </si>
  <si>
    <t>10 09 03 furnace slag</t>
  </si>
  <si>
    <t>10 09 05* casting cores and moulds which have not undergone pouring containing hazardous substances</t>
  </si>
  <si>
    <t>10 09 06 casting cores and moulds which have not undergone pouring other than those mentioned in 10 09 05</t>
  </si>
  <si>
    <t>10 09 07* casting cores and moulds which have undergone pouring containing hazardous substances</t>
  </si>
  <si>
    <t>10 09 08 casting cores and moulds which have undergone pouring other than those mentioned in 10 09 07</t>
  </si>
  <si>
    <t>10 09 09* flue-gas dust containing hazardous substances</t>
  </si>
  <si>
    <t>10 09 10 flue-gas dust other than those mentioned in 10 09 09</t>
  </si>
  <si>
    <t>10 09 11* other particulates containing hazardous substances</t>
  </si>
  <si>
    <t>10 09 12 other particulates other than those mentioned in 10 09 11</t>
  </si>
  <si>
    <t>10 09 13* waste binders containing hazardous substances</t>
  </si>
  <si>
    <t>10 09 14 waste binders other than those mentioned in 10 09 13</t>
  </si>
  <si>
    <t>10 09 15* waste crack-indicating agent containing hazardous substances</t>
  </si>
  <si>
    <t>10 09 16 waste crack-indicating agent other than those mentioned in 10 09 15</t>
  </si>
  <si>
    <t>10 09 99 wastes not otherwise specified</t>
  </si>
  <si>
    <t>10 10 wastes from casting of non-ferrous pieces</t>
  </si>
  <si>
    <t>10 10 03 furnace slag</t>
  </si>
  <si>
    <t>10 10 05* casting cores and moulds which have not undergone pouring, containing hazardous substances</t>
  </si>
  <si>
    <t>10 10 06 casting cores and moulds which have not undergone pouring, other than those mentioned in 10 10 05</t>
  </si>
  <si>
    <t>10 10 07* casting cores and moulds which have undergone pouring, containing hazardous substances</t>
  </si>
  <si>
    <t>10 10 08 casting cores and moulds which have undergone pouring, other than those mentioned in 10 10 07</t>
  </si>
  <si>
    <t>10 10 09* flue-gas dust containing hazardous substances</t>
  </si>
  <si>
    <t>10 10 10 flue-gas dust other than those mentioned in 10 10 09</t>
  </si>
  <si>
    <t>10 10 11* other particulates containing hazardous substances</t>
  </si>
  <si>
    <t>10 10 12 other particulates other than those mentioned in 10 10 11</t>
  </si>
  <si>
    <t>10 10 13* waste binders containing hazardous substances</t>
  </si>
  <si>
    <t>10 10 14 waste binders other than those mentioned in 10 10 13</t>
  </si>
  <si>
    <t>10 10 15* waste crack-indicating agent containing hazardous substances</t>
  </si>
  <si>
    <t>10 10 16 waste crack-indicating agent other than those mentioned in 10 10 15</t>
  </si>
  <si>
    <t>10 10 99 wastes not otherwise specified</t>
  </si>
  <si>
    <t>10 11 wastes from manufacture of glass and glass products</t>
  </si>
  <si>
    <t>10 11 03 waste glass-based fibrous materials</t>
  </si>
  <si>
    <t>10 11 05 particulates and dust</t>
  </si>
  <si>
    <t>10 11 09* waste preparation mixture before thermal processing, containing hazardous substances</t>
  </si>
  <si>
    <t>10 11 10 waste preparation mixture before thermal processing, other than those mentioned in 10 11 09</t>
  </si>
  <si>
    <t>10 11 11* waste glass in small particles and glass powder containing heavy metals (for example from cathode ray tubes)</t>
  </si>
  <si>
    <t>10 11 12 waste glass other than those mentioned in 10 11 11</t>
  </si>
  <si>
    <t>10 11 13* glass-polishing and -grinding sludge containing hazardous substances</t>
  </si>
  <si>
    <t>10 11 14 glass-polishing and -grinding sludge other than those mentioned in 10 11 13</t>
  </si>
  <si>
    <t>10 11 15* solid wastes from flue-gas treatment containing hazardous substances</t>
  </si>
  <si>
    <t>10 11 16 solid wastes from flue-gas treatment other than those mentioned in 10 11 15</t>
  </si>
  <si>
    <t>10 11 17* sludges and filter cakes from flue-gas treatment containing hazardous substances</t>
  </si>
  <si>
    <t>10 11 18 sludges and filter cakes from flue-gas treatment other than those mentioned in 10 11 17</t>
  </si>
  <si>
    <t>10 11 19* solid wastes from on-site effluent treatment containing hazardous substances</t>
  </si>
  <si>
    <t>10 11 20 solid wastes from on-site effluent treatment other than those mentioned in 10 11 19</t>
  </si>
  <si>
    <t>10 11 99 wastes not otherwise specified</t>
  </si>
  <si>
    <t>10 12 wastes from manufacture of ceramic goods, bricks, tiles and construction products</t>
  </si>
  <si>
    <t>10 12 01 waste preparation mixture before thermal processing</t>
  </si>
  <si>
    <t>10 12 03 particulates and dust</t>
  </si>
  <si>
    <t>10 12 05 sludges and filter cakes from gas treatment</t>
  </si>
  <si>
    <t>10 12 06 discarded moulds</t>
  </si>
  <si>
    <t>10 12 08 waste ceramics, bricks, tiles and construction products (after thermal processing)</t>
  </si>
  <si>
    <t>10 12 09* solid wastes from gas treatment containing hazardous substances</t>
  </si>
  <si>
    <t>10 12 10 solid wastes from gas treatment other than those mentioned in 10 12 09</t>
  </si>
  <si>
    <t>10 12 11* wastes from glazing containing heavy metals</t>
  </si>
  <si>
    <t>10 12 12 wastes from glazing other than those mentioned in 10 12 11</t>
  </si>
  <si>
    <t>10 12 13 sludge from on-site effluent treatment</t>
  </si>
  <si>
    <t>10 12 99 wastes not otherwise specified</t>
  </si>
  <si>
    <t>10 13 wastes from manufacture of cement, lime and plaster and articles and products made from them</t>
  </si>
  <si>
    <t>10 13 01 waste preparation mixture before thermal processing</t>
  </si>
  <si>
    <t>10 13 04 wastes from calcination and hydration of lime</t>
  </si>
  <si>
    <t>10 13 06 particulates and dust (except 10 13 12 and 10 13 13)</t>
  </si>
  <si>
    <t>10 13 07 sludges and filter cakes from gas treatment</t>
  </si>
  <si>
    <t>10 13 09* wastes from asbestos-cement manufacture containing asbestos</t>
  </si>
  <si>
    <t>10 13 10 wastes from asbestos-cement manufacture other than those mentioned in 10 13 09</t>
  </si>
  <si>
    <t>10 13 11 wastes from cement-based composite materials other than those mentioned in 10 13 09 and 10 13 10</t>
  </si>
  <si>
    <t>10 13 12* solid wastes from gas treatment containing hazardous substances</t>
  </si>
  <si>
    <t>10 13 13 solid wastes from gas treatment other than those mentioned in 10 13 12</t>
  </si>
  <si>
    <t>10 13 14 waste concrete and concrete sludge</t>
  </si>
  <si>
    <t>10 13 99 wastes not otherwise specified</t>
  </si>
  <si>
    <t>10 14 waste from crematoria</t>
  </si>
  <si>
    <t>10 14 01* waste from gas cleaning containing mercury</t>
  </si>
  <si>
    <t>11 WASTES FROM CHEMICAL SURFACE TREATMENT AND COATING OF METALS AND OTHER MATERIALS; NON-FERROUS HYDRO-METALLURGY</t>
  </si>
  <si>
    <t>11 01 wastes from chemical surface treatment and coating of metals and other materials (for example galvanic processes, zinc coating processes, pickling processes, etching, phosphating, alkaline degreasing, anodising)</t>
  </si>
  <si>
    <t>11 01 05* pickling acids</t>
  </si>
  <si>
    <t>11 01 06* acids not otherwise specified</t>
  </si>
  <si>
    <t>11 01 07* pickling bases</t>
  </si>
  <si>
    <t>11 01 08* phosphatising sludges</t>
  </si>
  <si>
    <t>11 01 09* sludges and filter cakes containing hazardous substances</t>
  </si>
  <si>
    <t>11 01 10 sludges and filter cakes other than those mentioned in 11 01 09</t>
  </si>
  <si>
    <t>11 01 11* aqueous rinsing liquids containing hazardous substances</t>
  </si>
  <si>
    <t>11 01 12 aqueous rinsing liquids other than those mentioned in 11 01 11</t>
  </si>
  <si>
    <t>11 01 13* degreasing wastes containing hazardous substances</t>
  </si>
  <si>
    <t>11 01 14 degreasing wastes other than those mentioned in 11 01 13</t>
  </si>
  <si>
    <t>11 01 15* eluate and sludges from membrane systems or ion exchange systems containing hazardous substances</t>
  </si>
  <si>
    <t>11 01 16* saturated or spent ion exchange resins</t>
  </si>
  <si>
    <t>11 01 98* other wastes containing hazardous substances</t>
  </si>
  <si>
    <t>11 01 99 wastes not otherwise specified</t>
  </si>
  <si>
    <t>11 02 wastes from non-ferrous hydrometallurgical processes</t>
  </si>
  <si>
    <t>11 02 02* sludges from zinc hydrometallurgy (including jarosite, goethite)</t>
  </si>
  <si>
    <t>11 02 03 wastes from the production of anodes for aqueous electrolytical processes</t>
  </si>
  <si>
    <t>11 02 05* wastes from copper hydrometallurgical processes containing hazardous substances</t>
  </si>
  <si>
    <t>11 02 06 wastes from copper hydrometallurgical processes other than those mentioned in 11 02 05</t>
  </si>
  <si>
    <t>11 02 07* other wastes containing hazardous substances</t>
  </si>
  <si>
    <t>11 02 99 wastes not otherwise specified</t>
  </si>
  <si>
    <t>11 03 sludges and solids from tempering processes</t>
  </si>
  <si>
    <t>11 03 01* wastes containing cyanide</t>
  </si>
  <si>
    <t>11 03 02* other wastes</t>
  </si>
  <si>
    <t>11 05 wastes from hot galvanising processes</t>
  </si>
  <si>
    <t>11 05 01 hard zinc</t>
  </si>
  <si>
    <t>11 05 02 zinc ash</t>
  </si>
  <si>
    <t>11 05 03* solid wastes from gas treatment</t>
  </si>
  <si>
    <t>11 05 04* spent flux</t>
  </si>
  <si>
    <t>11 05 99 wastes not otherwise specified</t>
  </si>
  <si>
    <t>12 WASTES FROM SHAPING AND PHYSICAL AND MECHANICAL SURFACE TREATMENT OF METALS AND PLASTICS</t>
  </si>
  <si>
    <t>12 01 wastes from shaping and physical and mechanical surface treatment of metals and plastics</t>
  </si>
  <si>
    <t>12 01 01 ferrous metal filings and turnings</t>
  </si>
  <si>
    <t>12 01 02 ferrous metal dust and particles</t>
  </si>
  <si>
    <t>12 01 03 non-ferrous metal filings and turnings</t>
  </si>
  <si>
    <t>12 01 04 non-ferrous metal dust and particles</t>
  </si>
  <si>
    <t>12 01 05 plastics shavings and turnings</t>
  </si>
  <si>
    <t>12 01 06* mineral-based machining oils containing halogens (except emulsions and solutions)</t>
  </si>
  <si>
    <t>12 01 07* mineral-based machining oils free of halogens (except emulsions and solutions)</t>
  </si>
  <si>
    <t>12 01 08* machining emulsions and solutions containing halogens</t>
  </si>
  <si>
    <t>12 01 09* machining emulsions and solutions free of halogens</t>
  </si>
  <si>
    <t>12 01 10* synthetic machining oils</t>
  </si>
  <si>
    <t>12 01 12* spent waxes and fats</t>
  </si>
  <si>
    <t>12 01 13 welding wastes</t>
  </si>
  <si>
    <t>12 01 14* machining sludges containing hazardous substances</t>
  </si>
  <si>
    <t>12 01 15 machining sludges other than those mentioned in 12 01 14</t>
  </si>
  <si>
    <t>12 01 16* waste blasting material containing hazardous substances</t>
  </si>
  <si>
    <t>12 01 17 waste blasting material other than those mentioned in 12 01 16</t>
  </si>
  <si>
    <t>12 01 18* metal sludge (grinding, honing and lapping sludge) containing oil</t>
  </si>
  <si>
    <t>12 01 19* readily biodegradable machining oil</t>
  </si>
  <si>
    <t>12 01 20* spent grinding bodies and grinding materials containing hazardous substances</t>
  </si>
  <si>
    <t>12 01 21 spent grinding bodies and grinding materials other than those mentioned in 12 01 20</t>
  </si>
  <si>
    <t>12 01 99 wastes not otherwise specified</t>
  </si>
  <si>
    <t>12 03 wastes from water and steam degreasing processes (except 11)</t>
  </si>
  <si>
    <t>12 03 01* aqueous washing liquids</t>
  </si>
  <si>
    <t>12 03 02* steam degreasing wastes</t>
  </si>
  <si>
    <t>13 OIL WASTES AND WASTES OF LIQUID FUELS (except edible oils, and those in chapters 05, 12 and 19)</t>
  </si>
  <si>
    <t>13 01 waste hydraulic oils</t>
  </si>
  <si>
    <t>13 01 01* hydraulic oils, containing PCBs</t>
  </si>
  <si>
    <t>13 01 04* chlorinated emulsions</t>
  </si>
  <si>
    <t>13 01 05* non-chlorinated emulsions</t>
  </si>
  <si>
    <t>13 01 09* mineral-based chlorinated hydraulic oils</t>
  </si>
  <si>
    <t>13 01 10* mineral based non-chlorinated hydraulic oils</t>
  </si>
  <si>
    <t>13 01 11* synthetic hydraulic oils</t>
  </si>
  <si>
    <t>13 01 12* readily biodegradable hydraulic oils</t>
  </si>
  <si>
    <t>13 01 13* other hydraulic oils</t>
  </si>
  <si>
    <t>13 02 waste engine, gear and lubricating oils</t>
  </si>
  <si>
    <t>13 02 04* mineral-based chlorinated engine, gear and lubricating oils</t>
  </si>
  <si>
    <t>13 02 05* mineral-based non-chlorinated engine, gear and lubricating oils</t>
  </si>
  <si>
    <t>13 02 06* synthetic engine, gear and lubricating oils</t>
  </si>
  <si>
    <t>13 02 07* readily biodegradable engine, gear and lubricating oils</t>
  </si>
  <si>
    <t>13 02 08* other engine, gear and lubricating oils</t>
  </si>
  <si>
    <t>13 03 waste insulating and heat transmission oils</t>
  </si>
  <si>
    <t>13 03 01* insulating or heat transmission oils containing PCBs</t>
  </si>
  <si>
    <t>13 03 06* mineral-based chlorinated insulating and heat transmission oils other than those mentioned in 13 03 01</t>
  </si>
  <si>
    <t>13 03 07* mineral-based non-chlorinated insulating and heat transmission oils</t>
  </si>
  <si>
    <t>13 03 08* synthetic insulating and heat transmission oils</t>
  </si>
  <si>
    <t>13 03 09* readily biodegradable insulating and heat transmission oils</t>
  </si>
  <si>
    <t>13 03 10* other insulating and heat transmission oils</t>
  </si>
  <si>
    <t>13 04 bilge oils</t>
  </si>
  <si>
    <t>13 04 01* bilge oils from inland navigation</t>
  </si>
  <si>
    <t>13 04 02* bilge oils from jetty sewers</t>
  </si>
  <si>
    <t>13 04 03* bilge oils from other navigation</t>
  </si>
  <si>
    <t>13 05 oil/water separator contents</t>
  </si>
  <si>
    <t>13 05 01* solids from grit chambers and oil/water separators</t>
  </si>
  <si>
    <t>13 05 02* sludges from oil/water separators</t>
  </si>
  <si>
    <t>13 05 03* interceptor sludges</t>
  </si>
  <si>
    <t>13 05 06* oil from oil/water separators</t>
  </si>
  <si>
    <t>13 05 07* oily water from oil/water separators</t>
  </si>
  <si>
    <t>13 05 08* mixtures of wastes from grit chambers and oil/water separators</t>
  </si>
  <si>
    <t>13 07 wastes of liquid fuels</t>
  </si>
  <si>
    <t>13 07 01* fuel oil and diesel</t>
  </si>
  <si>
    <t>13 07 02* Petrol</t>
  </si>
  <si>
    <t>13 07 03* other fuels (including mixtures)</t>
  </si>
  <si>
    <t>13 08 oil wastes not otherwise specified</t>
  </si>
  <si>
    <t>13 08 01* desalter sludges or emulsions</t>
  </si>
  <si>
    <t>13 08 02* other emulsions</t>
  </si>
  <si>
    <t>13 08 99* wastes not otherwise specified</t>
  </si>
  <si>
    <t>14 WASTE ORGANIC SOLVENTS, REFRIGERANTS AND PROPELLANTS (except 07 and 08)</t>
  </si>
  <si>
    <t>14 06 waste organic solvents, refrigerants and foam/aerosol propellants</t>
  </si>
  <si>
    <t>14 06 01* chlorofluorocarbons, HCFC, HFC</t>
  </si>
  <si>
    <t>14 06 02* other halogenated solvents and solvent mixtures</t>
  </si>
  <si>
    <t>14 06 03* other solvents and solvent mixtures</t>
  </si>
  <si>
    <t>14 06 04* sludges or solid wastes containing halogenated solvents</t>
  </si>
  <si>
    <t>14 06 05* sludges or solid wastes containing other solvents</t>
  </si>
  <si>
    <t>15 WASTE PACKAGING; ABSORBENTS, WIPING CLOTHS, FILTER MATERIALS AND PROTECTIVE CLOTHING NOT OTHERWISE SPECIFIED</t>
  </si>
  <si>
    <t>15 01 packaging (including separately collected municipal packaging waste)</t>
  </si>
  <si>
    <t>15 01 01 paper and cardboard packaging</t>
  </si>
  <si>
    <t>15 01 02 plastic packaging</t>
  </si>
  <si>
    <t>15 01 03 wooden packaging</t>
  </si>
  <si>
    <t>15 01 04 metallic packaging</t>
  </si>
  <si>
    <t>15 01 05 composite packaging</t>
  </si>
  <si>
    <t>15 01 06 mixed packaging</t>
  </si>
  <si>
    <t>15 01 07 glass packaging</t>
  </si>
  <si>
    <t>15 01 09 textile packaging</t>
  </si>
  <si>
    <t>15 01 10* packaging containing residues of or contaminated by hazardous substances</t>
  </si>
  <si>
    <t>15 01 11* metallic packaging containing a hazardous solid porous matrix (for example asbestos), including empty pressure containers</t>
  </si>
  <si>
    <t>15 02 absorbents, filter materials, wiping cloths and protective clothing</t>
  </si>
  <si>
    <t>15 02 02* absorbents, filter materials (including oil filters not otherwise specified), wiping cloths, protective clothing contaminated by hazardous substances</t>
  </si>
  <si>
    <t>15 02 03 absorbents, filter materials, wiping cloths and protective clothing other than those mentioned in 15 02 02</t>
  </si>
  <si>
    <t>16 WASTES NOT OTHERWISE SPECIFIED IN THE LIST</t>
  </si>
  <si>
    <t>16 01 end-of-life vehicles from different means of transport (including off-road machinery) and wastes from dismantling of end-of-life vehicles and vehicle maintenance (except 13, 14, 16 06 and 16 08)</t>
  </si>
  <si>
    <t>16 01 03 end-of-life tyres</t>
  </si>
  <si>
    <t>16 01 04* end-of-life vehicles</t>
  </si>
  <si>
    <t>16 01 06 end-of-life vehicles, containing neither liquids nor other hazardous components</t>
  </si>
  <si>
    <t>16 01 07* oil filters</t>
  </si>
  <si>
    <t>16 01 08* components containing mercury</t>
  </si>
  <si>
    <t>16 01 09* components containing PCBs</t>
  </si>
  <si>
    <t>16 01 10* explosive components (for example air bags)</t>
  </si>
  <si>
    <t>16 01 11* brake pads containing asbestos</t>
  </si>
  <si>
    <t>16 01 12 brake pads other than those mentioned in 16 01 11</t>
  </si>
  <si>
    <t>16 01 13* brake fluids</t>
  </si>
  <si>
    <t>16 01 14* antifreeze fluids containing hazardous substances</t>
  </si>
  <si>
    <t>16 01 15 antifreeze fluids other than those mentioned in 16 01 14</t>
  </si>
  <si>
    <t>16 01 16 tanks for liquefied gas</t>
  </si>
  <si>
    <t>16 01 17 ferrous metal</t>
  </si>
  <si>
    <t>16 01 18 non-ferrous metal</t>
  </si>
  <si>
    <t>16 01 19 Plastic</t>
  </si>
  <si>
    <t>16 01 20 Glass</t>
  </si>
  <si>
    <t>16 01 21* hazardous components other than those mentioned in 16 01 07 to 16 01 11 and 16 01 13 and 16 01 14</t>
  </si>
  <si>
    <t>16 01 22 components not otherwise specified</t>
  </si>
  <si>
    <t>16 01 99 wastes not otherwise specified</t>
  </si>
  <si>
    <t>16 02 wastes from electrical and electronic equipment</t>
  </si>
  <si>
    <t>16 02 09* transformers and capacitors containing PCBs</t>
  </si>
  <si>
    <t>16 02 10* discarded equipment containing or contaminated by PCBs other than those mentioned in 16 02 09</t>
  </si>
  <si>
    <t>16 02 11* discarded equipment containing chlorofluorocarbons, HCFC, HFC</t>
  </si>
  <si>
    <t>16 02 12* discarded equipment containing free asbestos</t>
  </si>
  <si>
    <t>16 02 13* discarded equipment containing hazardous components (3) other than those mentioned in 16 02 09 to 16 02 12</t>
  </si>
  <si>
    <t>16 02 14 discarded equipment other than those mentioned in 16 02 09 to 16 02 13</t>
  </si>
  <si>
    <t>16 02 15* hazardous components removed from discarded equipment</t>
  </si>
  <si>
    <t>16 02 16 components removed from discarded equipment other than those mentioned in 16 02 15</t>
  </si>
  <si>
    <t>16 03 off-specification batches and unused products</t>
  </si>
  <si>
    <t>16 03 03* inorganic wastes containing hazardous substances</t>
  </si>
  <si>
    <t>16 03 04 inorganic wastes other than those mentioned in 16 03 03</t>
  </si>
  <si>
    <t>16 03 05* organic wastes containing hazardous substances</t>
  </si>
  <si>
    <t>16 03 06 organic wastes other than those mentioned in 16 03 05</t>
  </si>
  <si>
    <t>16 03 07* metallic mercury</t>
  </si>
  <si>
    <t>16 04 waste explosives</t>
  </si>
  <si>
    <t>16 04 01* waste ammunition</t>
  </si>
  <si>
    <t>16 04 02* fireworks wastes</t>
  </si>
  <si>
    <t>16 04 03* other waste explosives</t>
  </si>
  <si>
    <t>16 05 gases in pressure containers and discarded chemicals</t>
  </si>
  <si>
    <t>16 05 04* gases in pressure containers (including halons) containing hazardous substances</t>
  </si>
  <si>
    <t>16 05 05 gases in pressure containers other than those mentioned in 16 05 04</t>
  </si>
  <si>
    <t>16 05 06* laboratory chemicals, consisting of or containing hazardous substances, including mixtures of laboratory chemicals</t>
  </si>
  <si>
    <t>16 05 07* discarded inorganic chemicals consisting of or containing hazardous substances</t>
  </si>
  <si>
    <t>16 05 08* discarded organic chemicals consisting of or containing hazardous substances</t>
  </si>
  <si>
    <t>16 05 09 discarded chemicals other than those mentioned in 16 05 06, 16 05 07 or 16 05 08</t>
  </si>
  <si>
    <t>16 06 batteries and accumulators</t>
  </si>
  <si>
    <t>16 06 01* lead batteries</t>
  </si>
  <si>
    <t>16 06 02* Ni-Cd batteries</t>
  </si>
  <si>
    <t>16 06 03* mercury-containing batteries</t>
  </si>
  <si>
    <t>16 06 04 alkaline batteries (except 16 06 03)</t>
  </si>
  <si>
    <t>16 06 05 other batteries and accumulators</t>
  </si>
  <si>
    <t>16 06 06* separately collected electrolyte from batteries and accumulators</t>
  </si>
  <si>
    <t>16 07 wastes from transport tank, storage tank and barrel cleaning (except 05 and 13)</t>
  </si>
  <si>
    <t>16 07 08* wastes containing oil</t>
  </si>
  <si>
    <t>16 07 09* wastes containing other hazardous substances</t>
  </si>
  <si>
    <t>16 07 99 wastes not otherwise specified</t>
  </si>
  <si>
    <t>16 08 spent catalysts</t>
  </si>
  <si>
    <t>16 08 01 spent catalysts containing gold, silver, rhenium, rhodium, palladium, iridium or platinum (except 16 08 07)</t>
  </si>
  <si>
    <t>16 08 02* spent catalysts containing hazardous transition metals or hazardous transition metal compounds</t>
  </si>
  <si>
    <t>16 08 03 spent catalysts containing transition metals or transition metal compounds not otherwise specified</t>
  </si>
  <si>
    <t>16 08 04 spent fluid catalytic cracking catalysts (except 16 08 07)</t>
  </si>
  <si>
    <t>16 08 05* spent catalysts containing phosphoric acid</t>
  </si>
  <si>
    <t>16 08 06* spent liquids used as catalysts</t>
  </si>
  <si>
    <t>16 08 07* spent catalysts contaminated with hazardous substances</t>
  </si>
  <si>
    <t>16 09 oxidising substances</t>
  </si>
  <si>
    <t>16 09 01* permanganates, for example potassium permanganate</t>
  </si>
  <si>
    <t>16 09 02* chromates, for example potassium chromate, potassium or sodium dichromate</t>
  </si>
  <si>
    <t>16 09 03* peroxides, for example hydrogen peroxide</t>
  </si>
  <si>
    <t>16 09 04* oxidising substances, not otherwise specified</t>
  </si>
  <si>
    <t>16 10 aqueous liquid wastes destined for off-site treatment</t>
  </si>
  <si>
    <t>16 10 01* aqueous liquid wastes containing hazardous substances</t>
  </si>
  <si>
    <t>16 10 02 aqueous liquid wastes other than those mentioned in 16 10 01</t>
  </si>
  <si>
    <t>16 10 03* aqueous concentrates containing hazardous substances</t>
  </si>
  <si>
    <t>16 10 04 aqueous concentrates other than those mentioned in 16 10 03</t>
  </si>
  <si>
    <t>16 11 waste linings and refractories</t>
  </si>
  <si>
    <t>16 11 01* carbon-based linings and refractories from metallurgical processes containing hazardous substances</t>
  </si>
  <si>
    <t>16 11 02 carbon-based linings and refractories from metallurgical processes others than those mentioned in 16 11 01</t>
  </si>
  <si>
    <t>16 11 03* other linings and refractories from metallurgical processes containing hazardous substances</t>
  </si>
  <si>
    <t>16 11 04 other linings and refractories from metallurgical processes other than those mentioned in 16 11 03</t>
  </si>
  <si>
    <t>16 11 05* linings and refractories from non-metallurgical processes containing hazardous substances</t>
  </si>
  <si>
    <t>16 11 06 linings and refractories from non-metallurgical processes others than those mentioned in 16 11 05</t>
  </si>
  <si>
    <t>17 CONSTRUCTION AND DEMOLITION WASTES (INCLUDING EXCAVATED SOIL FROM CONTAMINATED SITES)</t>
  </si>
  <si>
    <t>17 01 concrete, bricks, tiles and ceramics</t>
  </si>
  <si>
    <t>17 01 01 Concrete</t>
  </si>
  <si>
    <t>17 01 02 Bricks</t>
  </si>
  <si>
    <t>17 01 03 tiles and ceramics</t>
  </si>
  <si>
    <t>17 01 06* mixtures of, or separate fractions of concrete, bricks, tiles and ceramics containing hazardous substances</t>
  </si>
  <si>
    <t>17 01 07 mixtures of concrete, bricks, tiles and ceramics other than those mentioned in 17 01 06</t>
  </si>
  <si>
    <t>17 02 wood, glass and plastic</t>
  </si>
  <si>
    <t>17 02 01 Wood</t>
  </si>
  <si>
    <t>17 02 02 Glass</t>
  </si>
  <si>
    <t>17 02 03 Plastic</t>
  </si>
  <si>
    <t>17 02 04* glass, plastic and wood containing or contaminated with hazardous substances</t>
  </si>
  <si>
    <t>17 03 bituminous mixtures, coal tar and tarred products</t>
  </si>
  <si>
    <t>17 03 01* bituminous mixtures containing coal tar</t>
  </si>
  <si>
    <t>17 03 02 bituminous mixtures other than those mentioned in 17 03 01</t>
  </si>
  <si>
    <t>17 03 03* coal tar and tarred products</t>
  </si>
  <si>
    <t>17 04 metals (including their alloys)</t>
  </si>
  <si>
    <t>17 04 01 copper, bronze, brass</t>
  </si>
  <si>
    <t>17 04 02 Aluminium</t>
  </si>
  <si>
    <t>17 04 03 Lead</t>
  </si>
  <si>
    <t>17 04 04 Zinc</t>
  </si>
  <si>
    <t>17 04 05 iron and steel</t>
  </si>
  <si>
    <t>17 04 06 Tin</t>
  </si>
  <si>
    <t>17 04 07 mixed metals</t>
  </si>
  <si>
    <t>17 04 09* metal waste contaminated with hazardous substances</t>
  </si>
  <si>
    <t>17 04 10* cables containing oil, coal tar and other hazardous substances</t>
  </si>
  <si>
    <t>17 04 11 cables other than those mentioned in 17 04 10</t>
  </si>
  <si>
    <t>17 05 soil (including excavated soil from contaminated sites), stones and dredging spoil</t>
  </si>
  <si>
    <t>17 05 03* soil and stones containing hazardous substances</t>
  </si>
  <si>
    <t>17 05 04 soil and stones other than those mentioned in 17 05 03</t>
  </si>
  <si>
    <t>17 05 05* dredging spoil containing hazardous substances</t>
  </si>
  <si>
    <t>17 05 06 dredging spoil other than those mentioned in 17 05 05</t>
  </si>
  <si>
    <t>17 05 07* track ballast containing hazardous substances</t>
  </si>
  <si>
    <t>17 05 08 track ballast other than those mentioned in 17 05 07</t>
  </si>
  <si>
    <t>17 06 insulation materials and asbestos-containing construction materials</t>
  </si>
  <si>
    <t>17 06 01* insulation materials containing asbestos</t>
  </si>
  <si>
    <t>17 06 03* other insulation materials consisting of or containing hazardous substances</t>
  </si>
  <si>
    <t>17 06 04 insulation materials other than those mentioned in 17 06 01 and 17 06 03</t>
  </si>
  <si>
    <t>17 06 05* construction materials containing asbestos</t>
  </si>
  <si>
    <t>17 08 gypsum-based construction material</t>
  </si>
  <si>
    <t>17 08 01* gypsum-based construction materials contaminated with hazardous substances</t>
  </si>
  <si>
    <t>17 08 02 gypsum-based construction materials other than those mentioned in 17 08 01</t>
  </si>
  <si>
    <t>17 09 other construction and demolition wastes</t>
  </si>
  <si>
    <t>17 09 01* construction and demolition wastes containing mercury</t>
  </si>
  <si>
    <t>17 09 02* construction and demolition wastes containing PCB (for example PCB-containing sealants, PCB-containing resin-based floorings, PCB-containing sealed glazing units, PCB-containing capacitors)</t>
  </si>
  <si>
    <t>17 09 03* other construction and demolition wastes (including mixed wastes) containing hazardous substances</t>
  </si>
  <si>
    <t>17 09 04 mixed construction and demolition wastes other than those mentioned in 17 09 01, 17 09 02 and 17 09 03</t>
  </si>
  <si>
    <t>18 WASTES FROM HUMAN OR ANIMAL HEALTH CARE AND/OR RELATED RESEARCH (except kitchen and restaurant wastes not arising from immediate health care)</t>
  </si>
  <si>
    <t>18 01 wastes from natal care, diagnosis, treatment or prevention of disease in humans</t>
  </si>
  <si>
    <t>18 01 01 sharps (except 18 01 03)</t>
  </si>
  <si>
    <t>18 01 02 body parts and organs including blood bags and blood preserves (except 18 01 03)</t>
  </si>
  <si>
    <t>18 01 03* wastes whose collection and disposal is subject to special requirements in order to prevent infection</t>
  </si>
  <si>
    <t>18 01 04 wastes whose collection and disposal is not subject to special requirements in order to prevent infection (for example dressings, plaster casts, linen, disposable clothing, diapers)</t>
  </si>
  <si>
    <t>18 01 06* chemicals consisting of or containing hazardous substances</t>
  </si>
  <si>
    <t>18 01 07 chemicals other than those mentioned in 18 01 06</t>
  </si>
  <si>
    <t>18 01 08* cytotoxic and cytostatic medicines</t>
  </si>
  <si>
    <t>18 01 09 medicines other than those mentioned in 18 01 08</t>
  </si>
  <si>
    <t>18 01 10* amalgam waste from dental care</t>
  </si>
  <si>
    <t>18 02 wastes from research, diagnosis, treatment or prevention of disease involving animals</t>
  </si>
  <si>
    <t>18 02 01 sharps (except 18 02 02)</t>
  </si>
  <si>
    <t>18 02 02* wastes whose collection and disposal is subject to special requirements in order to prevent infection</t>
  </si>
  <si>
    <t>18 02 03 wastes whose collection and disposal is not subject to special requirements in order to prevent infection</t>
  </si>
  <si>
    <t>18 02 05* chemicals consisting of or containing hazardous substances</t>
  </si>
  <si>
    <t>18 02 06 chemicals other than those mentioned in 18 02 05</t>
  </si>
  <si>
    <t>18 02 07* cytotoxic and cytostatic medicines</t>
  </si>
  <si>
    <t>18 02 08 medicines other than those mentioned in 18 02 07</t>
  </si>
  <si>
    <t>19 WASTES FROM WASTE MANAGEMENT FACILITIES, OFF-SITE WASTE WATER TREATMENT PLANTS AND THE PREPARATION OF WATER INTENDED FOR HUMAN CONSUMPTION AND WATER FOR INDUSTRIAL USE</t>
  </si>
  <si>
    <t>19 01 wastes from incineration or pyrolysis of waste</t>
  </si>
  <si>
    <t>19 01 02 ferrous materials removed from bottom ash</t>
  </si>
  <si>
    <t>19 01 05* filter cake from gas treatment</t>
  </si>
  <si>
    <t>19 01 06* aqueous liquid wastes from gas treatment and other aqueous liquid wastes</t>
  </si>
  <si>
    <t>19 01 07* solid wastes from gas treatment</t>
  </si>
  <si>
    <t>19 01 10* spent activated carbon from flue-gas treatment</t>
  </si>
  <si>
    <t>19 01 11* bottom ash and slag containing hazardous substances</t>
  </si>
  <si>
    <t>19 01 12 bottom ash and slag other than those mentioned in 19 01 11</t>
  </si>
  <si>
    <t>19 01 13* fly ash containing hazardous substances</t>
  </si>
  <si>
    <t>19 01 14 fly ash other than those mentioned in 19 01 13</t>
  </si>
  <si>
    <t>19 01 15* boiler dust containing hazardous substances</t>
  </si>
  <si>
    <t>19 01 16 boiler dust other than those mentioned in 19 01 15</t>
  </si>
  <si>
    <t>19 01 17* pyrolysis wastes containing hazardous substances</t>
  </si>
  <si>
    <t>19 01 18 pyrolysis wastes other than those mentioned in 19 01 17</t>
  </si>
  <si>
    <t>19 01 19 sands from fluidised beds</t>
  </si>
  <si>
    <t>19 01 99 wastes not otherwise specified</t>
  </si>
  <si>
    <t>19 02 wastes from physico/chemical treatments of waste (including dechromatation, decyanidation, neutralisation)</t>
  </si>
  <si>
    <t>19 02 03 premixed wastes composed only of non-hazardous wastes</t>
  </si>
  <si>
    <t>19 02 04* premixed wastes composed of at least one hazardous waste</t>
  </si>
  <si>
    <t>19 02 05* sludges from physico/chemical treatment containing hazardous substances</t>
  </si>
  <si>
    <t>19 02 06 sludges from physico/chemical treatment other than those mentioned in 19 02 05</t>
  </si>
  <si>
    <t>19 02 07* oil and concentrates from separation</t>
  </si>
  <si>
    <t>19 02 08* liquid combustible wastes containing hazardous substances</t>
  </si>
  <si>
    <t>19 02 09* solid combustible wastes containing hazardous substances</t>
  </si>
  <si>
    <t>19 02 10 combustible wastes other than those mentioned in 19 02 08 and 19 02 09</t>
  </si>
  <si>
    <t>19 02 11* other wastes containing hazardous substances</t>
  </si>
  <si>
    <t>19 02 99 wastes not otherwise specified</t>
  </si>
  <si>
    <t>19 03 stabilised/solidified wastes</t>
  </si>
  <si>
    <t>19 03 04* wastes marked as hazardous, partly stabilised other than 19 03 08</t>
  </si>
  <si>
    <t>19 03 05 stabilised wastes other than those mentioned in 19 03 04</t>
  </si>
  <si>
    <t>19 03 06* wastes marked as hazardous, solidified</t>
  </si>
  <si>
    <t>19 03 07 solidified wastes other than those mentioned in 19 03 06</t>
  </si>
  <si>
    <t>19 03 08* partly stabilised mercury</t>
  </si>
  <si>
    <t>19 04 vitrified waste and wastes from vitrification</t>
  </si>
  <si>
    <t>19 04 01 vitrified waste</t>
  </si>
  <si>
    <t>19 04 02* fly ash and other flue-gas treatment wastes</t>
  </si>
  <si>
    <t>19 04 03* non-vitrified solid phase</t>
  </si>
  <si>
    <t>19 04 04 aqueous liquid wastes from vitrified waste tempering</t>
  </si>
  <si>
    <t>19 05 wastes from aerobic treatment of solid wastes</t>
  </si>
  <si>
    <t>19 05 01 non-composted fraction of municipal and similar wastes</t>
  </si>
  <si>
    <t>19 05 02 non-composted fraction of animal and vegetable waste</t>
  </si>
  <si>
    <t>19 05 03 off-specification compost</t>
  </si>
  <si>
    <t>19 05 99 wastes not otherwise specified</t>
  </si>
  <si>
    <t>19 06 wastes from anaerobic treatment of waste</t>
  </si>
  <si>
    <t>19 06 03 liquor from anaerobic treatment of municipal waste</t>
  </si>
  <si>
    <t>19 06 04 digestate from anaerobic treatment of municipal waste</t>
  </si>
  <si>
    <t>19 06 05 liquor from anaerobic treatment of animal and vegetable waste</t>
  </si>
  <si>
    <t>19 06 06 digestate from anaerobic treatment of animal and vegetable waste</t>
  </si>
  <si>
    <t>19 06 99 wastes not otherwise specified</t>
  </si>
  <si>
    <t>19 07 landfill leachate</t>
  </si>
  <si>
    <t>19 07 02* landfill leachate containing hazardous substances</t>
  </si>
  <si>
    <t>19 07 03 landfill leachate other than those mentioned in 19 07 02</t>
  </si>
  <si>
    <t>19 08 wastes from waste water treatment plants not otherwise specified</t>
  </si>
  <si>
    <t>19 08 01 Screenings</t>
  </si>
  <si>
    <t>19 08 02 waste from desanding</t>
  </si>
  <si>
    <t>19 08 05 sludges from treatment of urban waste water</t>
  </si>
  <si>
    <t>19 08 06* saturated or spent ion exchange resins</t>
  </si>
  <si>
    <t>19 08 07* solutions and sludges from regeneration of ion exchangers</t>
  </si>
  <si>
    <t>19 08 08* membrane system waste containing heavy metals</t>
  </si>
  <si>
    <t>19 08 09 grease and oil mixture from oil/water separation containing only edible oil and fats</t>
  </si>
  <si>
    <t>19 08 10* grease and oil mixture from oil/water separation other than those mentioned in 19 08 09</t>
  </si>
  <si>
    <t>19 08 11* sludges containing hazardous substances from biological treatment of industrial waste water</t>
  </si>
  <si>
    <t>19 08 12 sludges from biological treatment of industrial waste water other than those mentioned in 19 08 11</t>
  </si>
  <si>
    <t>19 08 13* sludges containing hazardous substances from other treatment of industrial waste water</t>
  </si>
  <si>
    <t>19 08 14 sludges from other treatment of industrial waste water other than those mentioned in 19 08 13</t>
  </si>
  <si>
    <t>19 08 99 wastes not otherwise specified</t>
  </si>
  <si>
    <t>19 09 wastes from the preparation of water intended for human consumption or water for industrial use</t>
  </si>
  <si>
    <t>19 09 01 solid waste from primary filtration and screenings</t>
  </si>
  <si>
    <t>19 09 02 sludges from water clarification</t>
  </si>
  <si>
    <t>19 09 03 sludges from decarbonation</t>
  </si>
  <si>
    <t>19 09 04 spent activated carbon</t>
  </si>
  <si>
    <t>19 09 05 saturated or spent ion exchange resins</t>
  </si>
  <si>
    <t>19 09 06 solutions and sludges from regeneration of ion exchangers</t>
  </si>
  <si>
    <t>19 09 99 wastes not otherwise specified</t>
  </si>
  <si>
    <t>19 10 wastes from shredding of metal-containing wastes</t>
  </si>
  <si>
    <t>19 10 01 iron and steel waste</t>
  </si>
  <si>
    <t>19 10 02 non-ferrous waste</t>
  </si>
  <si>
    <t>19 10 03* fluff-light fraction and dust containing hazardous substances</t>
  </si>
  <si>
    <t>19 10 04 fluff-light fraction and dust other than those mentioned in 19 10 03</t>
  </si>
  <si>
    <t>19 10 05* other fractions containing hazardous substances</t>
  </si>
  <si>
    <t>19 10 06 other fractions other than those mentioned in 19 10 05</t>
  </si>
  <si>
    <t>19 11 wastes from oil regeneration</t>
  </si>
  <si>
    <t>19 11 01* spent filter clays</t>
  </si>
  <si>
    <t>19 11 02* acid tars</t>
  </si>
  <si>
    <t>19 11 03* aqueous liquid wastes</t>
  </si>
  <si>
    <t>19 11 04* wastes from cleaning of fuel with bases</t>
  </si>
  <si>
    <t>19 11 05* sludges from on-site effluent treatment containing hazardous substances</t>
  </si>
  <si>
    <t>19 11 06 sludges from on-site effluent treatment other than those mentioned in 19 11 05</t>
  </si>
  <si>
    <t>19 11 07* wastes from flue-gas cleaning</t>
  </si>
  <si>
    <t>19 11 99 wastes not otherwise specified</t>
  </si>
  <si>
    <t>19 12 wastes from the mechanical treatment of waste (for example sorting, crushing, compacting, pelletising) not otherwise specified</t>
  </si>
  <si>
    <t>19 12 01 paper and cardboard</t>
  </si>
  <si>
    <t>19 12 02 ferrous metal</t>
  </si>
  <si>
    <t>19 12 03 non-ferrous metal</t>
  </si>
  <si>
    <t>19 12 04 plastic and rubber</t>
  </si>
  <si>
    <t>19 12 05 Glass</t>
  </si>
  <si>
    <t>19 12 06* wood containing hazardous substances</t>
  </si>
  <si>
    <t>19 12 07 wood other than that mentioned in 19 12 06</t>
  </si>
  <si>
    <t>19 12 08 Textiles</t>
  </si>
  <si>
    <t>19 12 09 minerals (for example sand, stones)</t>
  </si>
  <si>
    <t>19 12 10 combustible waste (refuse derived fuel)</t>
  </si>
  <si>
    <t>19 12 11* other wastes (including mixtures of materials) from mechanical treatment of waste containing hazardous substances</t>
  </si>
  <si>
    <t>19 12 12 other wastes (including mixtures of materials) from mechanical treatment of wastes other than those mentioned in 19 12 11</t>
  </si>
  <si>
    <t>19 13 wastes from soil and groundwater remediation</t>
  </si>
  <si>
    <t>19 13 01* solid wastes from soil remediation containing hazardous substances</t>
  </si>
  <si>
    <t>19 13 02 solid wastes from soil remediation other than those mentioned in 19 13 01</t>
  </si>
  <si>
    <t>19 13 03* sludges from soil remediation containing hazardous substances</t>
  </si>
  <si>
    <t>19 13 04 sludges from soil remediation other than those mentioned in 19 13 03</t>
  </si>
  <si>
    <t>19 13 05* sludges from groundwater remediation containing hazardous substances</t>
  </si>
  <si>
    <t>19 13 06 sludges from groundwater remediation other than those mentioned in 19 13 05</t>
  </si>
  <si>
    <t>19 13 07* aqueous liquid wastes and aqueous concentrates from groundwater remediation containing hazardous substances</t>
  </si>
  <si>
    <t>19 13 08 aqueous liquid wastes and aqueous concentrates from groundwater remediation other than those mentioned in 19 13 07</t>
  </si>
  <si>
    <t>20 MUNICIPAL WASTES (HOUSEHOLD WASTE AND SIMILAR COMMERCIAL, INDUSTRIAL AND INSTITUTIONAL WASTES) INCLUDING SEPARATELY COLLECTED FRACTIONS</t>
  </si>
  <si>
    <t>20 01 separately collected fractions (except 15 01)</t>
  </si>
  <si>
    <t>20 01 01 paper and cardboard</t>
  </si>
  <si>
    <t>20 01 02 Glass</t>
  </si>
  <si>
    <t>20 01 08 biodegradable kitchen and canteen waste</t>
  </si>
  <si>
    <t>20 01 10 Clothes</t>
  </si>
  <si>
    <t>20 01 11 Textiles</t>
  </si>
  <si>
    <t>20 01 13* Solvents</t>
  </si>
  <si>
    <t>20 01 14* Acids</t>
  </si>
  <si>
    <t>20 01 15* Alkalines</t>
  </si>
  <si>
    <t>20 01 17* Photochemicals</t>
  </si>
  <si>
    <t>20 01 19* Pesticides</t>
  </si>
  <si>
    <t>20 01 21* fluorescent tubes and other mercury-containing waste</t>
  </si>
  <si>
    <t>20 01 23* discarded equipment containing chlorofluorocarbons</t>
  </si>
  <si>
    <t>20 01 25 edible oil and fat</t>
  </si>
  <si>
    <t>20 01 26* oil and fat other than those mentioned in 20 01 25</t>
  </si>
  <si>
    <t>20 01 27* paint, inks, adhesives and resins containing hazardous substances</t>
  </si>
  <si>
    <t>20 01 28 paint, inks, adhesives and resins other than those mentioned in 20 01 27</t>
  </si>
  <si>
    <t>20 01 29* detergents containing hazardous substances</t>
  </si>
  <si>
    <t>20 01 30 detergents other than those mentioned in 20 01 29</t>
  </si>
  <si>
    <t>20 01 31* cytotoxic and cytostatic medicines</t>
  </si>
  <si>
    <t>20 01 32 medicines other than those mentioned in 20 01 31</t>
  </si>
  <si>
    <t>20 01 33* batteries and accumulators included in 16 06 01, 16 06 02 or 16 06 03 and unsorted batteries and accumulators containing these batteries</t>
  </si>
  <si>
    <t>20 01 34 batteries and accumulators other than those mentioned in 20 01 33</t>
  </si>
  <si>
    <t>20 01 35* discarded electrical and electronic equipment other than those mentioned in 20 01 21 and 20 01 23 containing hazardous components (3)</t>
  </si>
  <si>
    <t>20 01 36 discarded electrical and electronic equipment other than those mentioned in 20 01 21, 20 01 23 and 20 01 35</t>
  </si>
  <si>
    <t>20 01 37* wood containing hazardous substances</t>
  </si>
  <si>
    <t>20 01 38 wood other than that mentioned in 20 01 37</t>
  </si>
  <si>
    <t>20 01 39 Plastics</t>
  </si>
  <si>
    <t>20 01 40 Metals</t>
  </si>
  <si>
    <t>20 01 41 wastes from chimney sweeping</t>
  </si>
  <si>
    <t>20 01 99 other fractions not otherwise specified</t>
  </si>
  <si>
    <t>20 02 garden and park wastes (including cemetery waste)</t>
  </si>
  <si>
    <t>20 02 01 biodegradable waste</t>
  </si>
  <si>
    <t>20 02 02 soil and stones</t>
  </si>
  <si>
    <t>20 02 03 other non-biodegradable wastes</t>
  </si>
  <si>
    <t>20 03 other municipal wastes</t>
  </si>
  <si>
    <t>20 03 01 mixed municipal waste</t>
  </si>
  <si>
    <t>20 03 02 waste from markets</t>
  </si>
  <si>
    <t>20 03 03 street-cleaning residues</t>
  </si>
  <si>
    <t>20 03 04 septic tank sludge</t>
  </si>
  <si>
    <t>20 03 06 waste from sewage cleaning</t>
  </si>
  <si>
    <t>20 03 07 bulky waste</t>
  </si>
  <si>
    <t>20 03 99 municipal wastes not otherwise specified</t>
  </si>
  <si>
    <t>Disposal route</t>
  </si>
  <si>
    <t>Source activity</t>
  </si>
  <si>
    <t>N/A</t>
  </si>
  <si>
    <t>Unit of measurement</t>
  </si>
  <si>
    <t>10 01 wastes from power stations and other combustion plants (except 19)</t>
  </si>
  <si>
    <t>Version</t>
  </si>
  <si>
    <t>Tool name</t>
  </si>
  <si>
    <t>Release date</t>
  </si>
  <si>
    <t>Asset information</t>
  </si>
  <si>
    <t>Waste data</t>
  </si>
  <si>
    <t>Hazardous</t>
  </si>
  <si>
    <t>Field name</t>
  </si>
  <si>
    <t>Input type</t>
  </si>
  <si>
    <t>List selection</t>
  </si>
  <si>
    <t>Number</t>
  </si>
  <si>
    <t>Input options</t>
  </si>
  <si>
    <t>Date</t>
  </si>
  <si>
    <t>Code check</t>
  </si>
  <si>
    <t>Imported code</t>
  </si>
  <si>
    <t>Hazardous?</t>
  </si>
  <si>
    <t>Other information (optional)</t>
  </si>
  <si>
    <t>ELoW code check</t>
  </si>
  <si>
    <t>Other code check</t>
  </si>
  <si>
    <t>Code description</t>
  </si>
  <si>
    <r>
      <t>19 01 17</t>
    </r>
    <r>
      <rPr>
        <i/>
        <sz val="10"/>
        <rFont val="Arial"/>
        <family val="2"/>
      </rPr>
      <t>*</t>
    </r>
  </si>
  <si>
    <r>
      <t>20 01 26</t>
    </r>
    <r>
      <rPr>
        <i/>
        <sz val="10"/>
        <rFont val="Arial"/>
        <family val="2"/>
      </rPr>
      <t>*</t>
    </r>
  </si>
  <si>
    <t>Part I</t>
  </si>
  <si>
    <t>Part II</t>
  </si>
  <si>
    <t>Part III</t>
  </si>
  <si>
    <t>Full description</t>
  </si>
  <si>
    <t>Waste classification system</t>
  </si>
  <si>
    <t>Other</t>
  </si>
  <si>
    <t>Worksheet name</t>
  </si>
  <si>
    <t>Waste codes (Other)</t>
  </si>
  <si>
    <t>Worksheets</t>
  </si>
  <si>
    <t>About</t>
  </si>
  <si>
    <t>-</t>
  </si>
  <si>
    <t>Assessment number (AST XXXXX XXXXX)</t>
  </si>
  <si>
    <t>Validation</t>
  </si>
  <si>
    <t>Any text</t>
  </si>
  <si>
    <t>Any date</t>
  </si>
  <si>
    <t>List</t>
  </si>
  <si>
    <t>Source</t>
  </si>
  <si>
    <t>&gt;0</t>
  </si>
  <si>
    <t>European List of Waste (ELoW)</t>
  </si>
  <si>
    <t>t_EuropeanWasteCodes</t>
  </si>
  <si>
    <t>t_OtherWasteCodes</t>
  </si>
  <si>
    <t>Enter the asset name
This should match the asset name used within the BREEAM In-Use International Online Platform.</t>
  </si>
  <si>
    <t>Auto</t>
  </si>
  <si>
    <t>Enter the assessment number
For example: AST 12345 67890
This should match the assessment number found within the BREEAM In-Use International Online Platform for the asset.</t>
  </si>
  <si>
    <t>Hidden. Checks if the waste code is in t_OtherWasteCodes.</t>
  </si>
  <si>
    <t>Hidden. Checks if the waste code is in t_EuropeanWasteCodes.</t>
  </si>
  <si>
    <t>Auto. Checks if the waste code is a valid ELoW code or valid other code.</t>
  </si>
  <si>
    <t>Auto. Returns the description associated with the entered waste code (if valid).</t>
  </si>
  <si>
    <t>Auto. Displays the selected unit (from the 'Asset information' worksheet).</t>
  </si>
  <si>
    <t>…</t>
  </si>
  <si>
    <t>Is the waste hazardous? Select yes or no</t>
  </si>
  <si>
    <t>Enter the quantity of waste</t>
  </si>
  <si>
    <t>Select the source</t>
  </si>
  <si>
    <t>Enter a description (optional)</t>
  </si>
  <si>
    <t>Select the source activity</t>
  </si>
  <si>
    <t>Select the disposal route</t>
  </si>
  <si>
    <t>Enter the start date of the annual reporting period
For example: 01 January 2019
The reporting period must include a date from within the assessment period.</t>
  </si>
  <si>
    <t>Enter the end date of the annual reporting period
For example: 31 December 2019
The reporting period must include a date from within the assessment period.</t>
  </si>
  <si>
    <t>Select unit of measurement
This is the unit used for all reported waste quantities.</t>
  </si>
  <si>
    <t>Select waste classification system
This is the waste classification system used for all reported waste.</t>
  </si>
  <si>
    <t>Waste codes (ELoW)</t>
  </si>
  <si>
    <t>Enter a waste classification code
Each code must be unique.</t>
  </si>
  <si>
    <t>Enter a description of the waste</t>
  </si>
  <si>
    <t>Enter any other information</t>
  </si>
  <si>
    <t>Enter or select the waste classification code
The waste code must be listed in the waste classification system.</t>
  </si>
  <si>
    <t>Hidden.</t>
  </si>
  <si>
    <t>Hidden. Imported from Annex of European Directive 2014/955/EU. http://data.europa.eu/eli/dec/2014/955/oj [Accessed: 17/02/2020]</t>
  </si>
  <si>
    <t>Auto generated from Part I, Part II, and Part III</t>
  </si>
  <si>
    <t>Manual input. Imported from Annex of European Directive 2014/955/EU. http://data.europa.eu/eli/dec/2014/955/oj [Accessed: 17/02/2020]</t>
  </si>
  <si>
    <t>Auto generated from imported code.</t>
  </si>
  <si>
    <t>List (based on selection) - see formula</t>
  </si>
  <si>
    <t>Tool information</t>
  </si>
  <si>
    <t>List of European List of Waste (ELoW) codes and descriptions</t>
  </si>
  <si>
    <t>Input waste data</t>
  </si>
  <si>
    <t>Input custom waste classification system</t>
  </si>
  <si>
    <t>Rsc 06 Waste data reporting tool</t>
  </si>
  <si>
    <t>ELoW_14_06_01</t>
  </si>
  <si>
    <t>ELoW_17_01_01</t>
  </si>
  <si>
    <t>ELoW_17_02_01</t>
  </si>
  <si>
    <t>ELoW_17_03_01</t>
  </si>
  <si>
    <t>ELoW_17_04_01</t>
  </si>
  <si>
    <t>ELoW_17_05_03</t>
  </si>
  <si>
    <t>ELoW_17_06_01</t>
  </si>
  <si>
    <t>ELoW_17_08_01</t>
  </si>
  <si>
    <t>ELoW_17_09_01</t>
  </si>
  <si>
    <t>ELoW_20_01_01</t>
  </si>
  <si>
    <t>ELoW_20_01_02</t>
  </si>
  <si>
    <t>ELoW_20_01_08</t>
  </si>
  <si>
    <t>ELoW_20_01_10</t>
  </si>
  <si>
    <t>ELoW_20_01_11</t>
  </si>
  <si>
    <t>ELoW_20_01_13</t>
  </si>
  <si>
    <t>ELoW_20_01_15</t>
  </si>
  <si>
    <t>ELoW_20_01_17</t>
  </si>
  <si>
    <t>ELoW_20_01_19</t>
  </si>
  <si>
    <t>ELoW_20_01_21</t>
  </si>
  <si>
    <t>ELoW_20_01_25</t>
  </si>
  <si>
    <t>ELoW_20_01_27</t>
  </si>
  <si>
    <t>ELoW_20_01_39</t>
  </si>
  <si>
    <t>ELoW_20_01_40</t>
  </si>
  <si>
    <t>ELoW_20_03_01</t>
  </si>
  <si>
    <t>ELoW_20_03_07</t>
  </si>
  <si>
    <t>ELoW_20_03_99</t>
  </si>
  <si>
    <t>14 AFVAL VAN ORGANISCHE OPLOSSMIDDELEN, KOELMIDDELEN EN DRIJFGASSEN (behalve 07 en 08)</t>
  </si>
  <si>
    <t>17 BOUW- EN SLOOPAFVAL (INCLUSIEF AFGEGRAVEN GROND VAN VERONTREINIGDE LOCATIES)</t>
  </si>
  <si>
    <t>20 STEDELIJK AFVAL (HUISHOUDELIJK AFVAL EN SOORTGELIJK BEDRIJFSAFVAL, INDUSTRIEEL AFVAL EN AFVAL VAN INSTELLINGEN) INCLUSIEF GESCHEIDEN INGEZAMELDE FRACTIES</t>
  </si>
  <si>
    <t>14 06 afval van organische oplossmiddelen, koelmiddelen en drijfgassen voor schuim/ aërosolen</t>
  </si>
  <si>
    <t>14 06 01* chloorfluorkoolstoffen, hcfk's, hfk's</t>
  </si>
  <si>
    <t>14 AFVAL VAN ORGANISCHE OPLOSSMIDDELEN, KOELMIDDELEN EN DRIJFGASSEN (behalve 07 en 08) &gt; 14 06 afval van organische oplossmiddelen, koelmiddelen en drijfgassen voor schuim/ aërosolen &gt; 14 06 01* chloorfluorkoolstoffen, hcfk's, hfk's</t>
  </si>
  <si>
    <t>17 01 beton, stenen, tegels en keramische producten</t>
  </si>
  <si>
    <t>17 02 hout, glas en kunststof</t>
  </si>
  <si>
    <t>17 03 bitumineuze mengsels, koolteer en met teer behandelde producten</t>
  </si>
  <si>
    <t>17 04 metaal (inclusief legeringen)</t>
  </si>
  <si>
    <t>17 05 grond (inclusief afgegraven grond van verontreinigde locaties), stenen en baggerspecie</t>
  </si>
  <si>
    <t>17 06 isolatie materiaal en asbesthoudend bouwmateriaal</t>
  </si>
  <si>
    <t>17 08 gipshoudend bouwmateriaal</t>
  </si>
  <si>
    <t>17 09 overig bouwmateriaal</t>
  </si>
  <si>
    <t>17 BOUW- EN SLOOPAFVAL (INCLUSIEF AFGEGRAVEN GROND VAN VERONTREINIGDE LOCATIES) &gt; 17 01 beton, stenen, tegels en keramische producten</t>
  </si>
  <si>
    <t>17 BOUW- EN SLOOPAFVAL (INCLUSIEF AFGEGRAVEN GROND VAN VERONTREINIGDE LOCATIES) &gt; 17 02 hout, glas en kunststof</t>
  </si>
  <si>
    <t>17 BOUW- EN SLOOPAFVAL (INCLUSIEF AFGEGRAVEN GROND VAN VERONTREINIGDE LOCATIES) &gt; 17 03 bitumineuze mengsels, koolteer en met teer behandelde producten</t>
  </si>
  <si>
    <t>17 BOUW- EN SLOOPAFVAL (INCLUSIEF AFGEGRAVEN GROND VAN VERONTREINIGDE LOCATIES) &gt; 17 04 metaal (inclusief legeringen)</t>
  </si>
  <si>
    <t>17 BOUW- EN SLOOPAFVAL (INCLUSIEF AFGEGRAVEN GROND VAN VERONTREINIGDE LOCATIES) &gt; 17 05 grond (inclusief afgegraven grond van verontreinigde locaties), stenen en baggerspecie</t>
  </si>
  <si>
    <t>17 BOUW- EN SLOOPAFVAL (INCLUSIEF AFGEGRAVEN GROND VAN VERONTREINIGDE LOCATIES) &gt; 17 06 isolatie materiaal en asbesthoudend bouwmateriaal</t>
  </si>
  <si>
    <t>17 BOUW- EN SLOOPAFVAL (INCLUSIEF AFGEGRAVEN GROND VAN VERONTREINIGDE LOCATIES) &gt; 17 08 gipshoudend bouwmateriaal</t>
  </si>
  <si>
    <t>17 BOUW- EN SLOOPAFVAL (INCLUSIEF AFGEGRAVEN GROND VAN VERONTREINIGDE LOCATIES) &gt; 17 09 overig bouwmateriaal</t>
  </si>
  <si>
    <t>20 01 gescheiden ingezamelde fracties (exclusief 15 01)</t>
  </si>
  <si>
    <t>20 01 01 papier en karton</t>
  </si>
  <si>
    <t>20 01 02 Glas</t>
  </si>
  <si>
    <t>20 01 08 Biologisch afbreekbaar keuken- en kantineafval</t>
  </si>
  <si>
    <t>20 01 10 Kleding</t>
  </si>
  <si>
    <t>20 01 11 Textiel</t>
  </si>
  <si>
    <t>20 01 13* Oplosmiddelen</t>
  </si>
  <si>
    <t>20 01 15* Basisch afval</t>
  </si>
  <si>
    <t>20 01 17* Fotochemicaliën</t>
  </si>
  <si>
    <t>20 01 19* Pesticiden</t>
  </si>
  <si>
    <t>20 01 21* tl-buizen en ander kwikhoudend afval</t>
  </si>
  <si>
    <t>20 01 25 spijsolie en -vetten</t>
  </si>
  <si>
    <t>20 01 27* verf, inkt lijm en hars die gevaarlijkse stoffen bevatten</t>
  </si>
  <si>
    <t>20 01 39 Kunststoffen</t>
  </si>
  <si>
    <t>20 01 40 Metalen</t>
  </si>
  <si>
    <t>20 STEDELIJK AFVAL (HUISHOUDELIJK AFVAL EN SOORTGELIJK BEDRIJFSAFVAL, INDUSTRIEEL AFVAL EN AFVAL VAN INSTELLINGEN) INCLUSIEF GESCHEIDEN INGEZAMELDE FRACTIES &gt; 20 01 gescheiden ingezamelde fracties (exclusief 15 01) &gt; 20 01 02 Glas</t>
  </si>
  <si>
    <t>20 STEDELIJK AFVAL (HUISHOUDELIJK AFVAL EN SOORTGELIJK BEDRIJFSAFVAL, INDUSTRIEEL AFVAL EN AFVAL VAN INSTELLINGEN) INCLUSIEF GESCHEIDEN INGEZAMELDE FRACTIES &gt; 20 01 gescheiden ingezamelde fracties (exclusief 15 01) &gt; 20 01 01 papier en karton</t>
  </si>
  <si>
    <t>20 STEDELIJK AFVAL (HUISHOUDELIJK AFVAL EN SOORTGELIJK BEDRIJFSAFVAL, INDUSTRIEEL AFVAL EN AFVAL VAN INSTELLINGEN) INCLUSIEF GESCHEIDEN INGEZAMELDE FRACTIES &gt; 20 01 gescheiden ingezamelde fracties (exclusief 15 01) &gt; 20 01 08 Biologisch afbreekbaar keuken- en kantineafval</t>
  </si>
  <si>
    <t>20 STEDELIJK AFVAL (HUISHOUDELIJK AFVAL EN SOORTGELIJK BEDRIJFSAFVAL, INDUSTRIEEL AFVAL EN AFVAL VAN INSTELLINGEN) INCLUSIEF GESCHEIDEN INGEZAMELDE FRACTIES &gt; 20 01 gescheiden ingezamelde fracties (exclusief 15 01) &gt; 20 01 10 Kleding</t>
  </si>
  <si>
    <t>20 STEDELIJK AFVAL (HUISHOUDELIJK AFVAL EN SOORTGELIJK BEDRIJFSAFVAL, INDUSTRIEEL AFVAL EN AFVAL VAN INSTELLINGEN) INCLUSIEF GESCHEIDEN INGEZAMELDE FRACTIES &gt; 20 01 gescheiden ingezamelde fracties (exclusief 15 01) &gt; 20 01 11 Textiel</t>
  </si>
  <si>
    <t>20 STEDELIJK AFVAL (HUISHOUDELIJK AFVAL EN SOORTGELIJK BEDRIJFSAFVAL, INDUSTRIEEL AFVAL EN AFVAL VAN INSTELLINGEN) INCLUSIEF GESCHEIDEN INGEZAMELDE FRACTIES &gt; 20 01 gescheiden ingezamelde fracties (exclusief 15 01) &gt; 20 01 13* Oplosmiddelen</t>
  </si>
  <si>
    <t>20 STEDELIJK AFVAL (HUISHOUDELIJK AFVAL EN SOORTGELIJK BEDRIJFSAFVAL, INDUSTRIEEL AFVAL EN AFVAL VAN INSTELLINGEN) INCLUSIEF GESCHEIDEN INGEZAMELDE FRACTIES &gt; 20 01 gescheiden ingezamelde fracties (exclusief 15 01) &gt; 20 01 15* Basisch afval</t>
  </si>
  <si>
    <t>20 STEDELIJK AFVAL (HUISHOUDELIJK AFVAL EN SOORTGELIJK BEDRIJFSAFVAL, INDUSTRIEEL AFVAL EN AFVAL VAN INSTELLINGEN) INCLUSIEF GESCHEIDEN INGEZAMELDE FRACTIES &gt; 20 01 gescheiden ingezamelde fracties (exclusief 15 01) &gt; 20 01 17* Fotochemicaliën</t>
  </si>
  <si>
    <t>20 STEDELIJK AFVAL (HUISHOUDELIJK AFVAL EN SOORTGELIJK BEDRIJFSAFVAL, INDUSTRIEEL AFVAL EN AFVAL VAN INSTELLINGEN) INCLUSIEF GESCHEIDEN INGEZAMELDE FRACTIES &gt; 20 01 gescheiden ingezamelde fracties (exclusief 15 01) &gt; 20 01 19* Pesticiden</t>
  </si>
  <si>
    <t>20 STEDELIJK AFVAL (HUISHOUDELIJK AFVAL EN SOORTGELIJK BEDRIJFSAFVAL, INDUSTRIEEL AFVAL EN AFVAL VAN INSTELLINGEN) INCLUSIEF GESCHEIDEN INGEZAMELDE FRACTIES &gt; 20 01 gescheiden ingezamelde fracties (exclusief 15 01) &gt; 20 01 21* tl-buizen en ander kwikhoudend afval</t>
  </si>
  <si>
    <t>20 STEDELIJK AFVAL (HUISHOUDELIJK AFVAL EN SOORTGELIJK BEDRIJFSAFVAL, INDUSTRIEEL AFVAL EN AFVAL VAN INSTELLINGEN) INCLUSIEF GESCHEIDEN INGEZAMELDE FRACTIES &gt; 20 01 gescheiden ingezamelde fracties (exclusief 15 01) &gt; 20 01 25 spijsolie en -vetten</t>
  </si>
  <si>
    <t>20 STEDELIJK AFVAL (HUISHOUDELIJK AFVAL EN SOORTGELIJK BEDRIJFSAFVAL, INDUSTRIEEL AFVAL EN AFVAL VAN INSTELLINGEN) INCLUSIEF GESCHEIDEN INGEZAMELDE FRACTIES &gt; 20 01 gescheiden ingezamelde fracties (exclusief 15 01) &gt; 20 01 27* verf, inkt lijm en hars die gevaarlijkse stoffen bevatten</t>
  </si>
  <si>
    <t>20 STEDELIJK AFVAL (HUISHOUDELIJK AFVAL EN SOORTGELIJK BEDRIJFSAFVAL, INDUSTRIEEL AFVAL EN AFVAL VAN INSTELLINGEN) INCLUSIEF GESCHEIDEN INGEZAMELDE FRACTIES &gt; 20 01 gescheiden ingezamelde fracties (exclusief 15 01) &gt; 20 01 39 Kunststoffen</t>
  </si>
  <si>
    <t>20 STEDELIJK AFVAL (HUISHOUDELIJK AFVAL EN SOORTGELIJK BEDRIJFSAFVAL, INDUSTRIEEL AFVAL EN AFVAL VAN INSTELLINGEN) INCLUSIEF GESCHEIDEN INGEZAMELDE FRACTIES &gt; 20 01 gescheiden ingezamelde fracties (exclusief 15 01) &gt; 20 01 40 Metalen</t>
  </si>
  <si>
    <t>20 03 Overig stedelijk afval</t>
  </si>
  <si>
    <t>20 03 01 Gemengd stedelijk afval</t>
  </si>
  <si>
    <t>20 03 07 Grofvuil</t>
  </si>
  <si>
    <t>20 03 99 Niet elders genoemd stedelijk afval</t>
  </si>
  <si>
    <t>20 STEDELIJK AFVAL (HUISHOUDELIJK AFVAL EN SOORTGELIJK BEDRIJFSAFVAL, INDUSTRIEEL AFVAL EN AFVAL VAN INSTELLINGEN) INCLUSIEF GESCHEIDEN INGEZAMELDE FRACTIES &gt; 20 03 Overig stedelijk afval &gt; 20 03 01 Gemengd stedelijk afval</t>
  </si>
  <si>
    <t>20 STEDELIJK AFVAL (HUISHOUDELIJK AFVAL EN SOORTGELIJK BEDRIJFSAFVAL, INDUSTRIEEL AFVAL EN AFVAL VAN INSTELLINGEN) INCLUSIEF GESCHEIDEN INGEZAMELDE FRACTIES &gt; 20 03 Overig stedelijk afval &gt; 20 03 07 Grofvuil</t>
  </si>
  <si>
    <t>20 STEDELIJK AFVAL (HUISHOUDELIJK AFVAL EN SOORTGELIJK BEDRIJFSAFVAL, INDUSTRIEEL AFVAL EN AFVAL VAN INSTELLINGEN) INCLUSIEF GESCHEIDEN INGEZAMELDE FRACTIES &gt; 20 03 Overig stedelijk afval &gt; 20 03 99 Niet elders genoemd stedelijk afval</t>
  </si>
  <si>
    <t>17 BOUW- EN SLOOPAFVAL (INCLUSIEF AFGEGRAVEN GROND VAN VERONTREINIGDE LOCATIES) &gt; 17 04 metalen (inclusief legeringen)</t>
  </si>
  <si>
    <t>Beschrijving afval (optioneel)</t>
  </si>
  <si>
    <t>Afval code</t>
  </si>
  <si>
    <t>Code beschrijving</t>
  </si>
  <si>
    <t>Hoeveelheid</t>
  </si>
  <si>
    <t>Bron</t>
  </si>
  <si>
    <t>Gevaarlijk afval</t>
  </si>
  <si>
    <t>Activiteit van de bron</t>
  </si>
  <si>
    <t>Verwerkingsmethode</t>
  </si>
  <si>
    <t>Eenheid</t>
  </si>
  <si>
    <t>Ja</t>
  </si>
  <si>
    <t>Nee</t>
  </si>
  <si>
    <t>Beheerder</t>
  </si>
  <si>
    <t>Gebruiker(s)</t>
  </si>
  <si>
    <t>Onbekend (of een combinatie van de beheerder en gebruiker)</t>
  </si>
  <si>
    <t>Verbouwactiviteit</t>
  </si>
  <si>
    <t>Geen verbouw-gerelateerde activiteit</t>
  </si>
  <si>
    <t>Gescheiden – hergebruik – in het gebouw (of opgeslagen voor hergebruik in het gebouw)</t>
  </si>
  <si>
    <t>Gescheiden – hergebruik- niet in de asset</t>
  </si>
  <si>
    <t>Gescheiden – recycling – in de asset</t>
  </si>
  <si>
    <t>Gescheiden – recycling – in een gesloten kringloop</t>
  </si>
  <si>
    <t>Gescheiden – recycling - in een open kringloop/ onbekend</t>
  </si>
  <si>
    <t>Gescheiden – Afval voor energieterugwinning</t>
  </si>
  <si>
    <t>Gescheiden - Anders</t>
  </si>
  <si>
    <t>Verbranding</t>
  </si>
  <si>
    <t>Stortplaats</t>
  </si>
  <si>
    <t>Naam van de asset</t>
  </si>
  <si>
    <t>Registratienummer</t>
  </si>
  <si>
    <t>Jaarlijkse rapportage periode: Start datum</t>
  </si>
  <si>
    <t>Jaarlijkse rapportage periode: Eind datum</t>
  </si>
  <si>
    <t>Meet eenheid</t>
  </si>
  <si>
    <t>Afval classificatie systeem</t>
  </si>
  <si>
    <t>tonnen (metrisch)</t>
  </si>
  <si>
    <t>kubieke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</si>
</sst>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-F800]dddd\,\ mmmm\ dd\,\ yyyy"/>
  </numFmts>
  <fonts count="1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3D686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D68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3D6864"/>
      </left>
      <right style="thin">
        <color rgb="FF3D6864"/>
      </right>
      <top style="thin">
        <color rgb="FF3D6864"/>
      </top>
      <bottom/>
      <diagonal/>
    </border>
    <border>
      <left style="thin">
        <color rgb="FF3D6864"/>
      </left>
      <right style="thin">
        <color rgb="FF3D6864"/>
      </right>
      <top/>
      <bottom/>
      <diagonal/>
    </border>
    <border>
      <left style="thin">
        <color rgb="FF3D6864"/>
      </left>
      <right style="thin">
        <color rgb="FF3D6864"/>
      </right>
      <top/>
      <bottom style="thin">
        <color rgb="FF3D68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rgb="FF3D6864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rgb="FF3D6864"/>
      </top>
      <bottom style="thin">
        <color rgb="FF3D68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center"/>
    </xf>
    <xf numFmtId="165" fontId="0" fillId="0" borderId="5" xfId="0" applyNumberFormat="1" applyBorder="1" applyAlignment="1" applyProtection="1">
      <alignment horizontal="left" vertical="center"/>
      <protection locked="0"/>
    </xf>
    <xf numFmtId="165" fontId="0" fillId="3" borderId="5" xfId="0" applyNumberForma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</xf>
    <xf numFmtId="0" fontId="1" fillId="3" borderId="0" xfId="0" applyFont="1" applyFill="1" applyProtection="1"/>
    <xf numFmtId="0" fontId="9" fillId="3" borderId="0" xfId="0" applyFont="1" applyFill="1" applyProtection="1"/>
    <xf numFmtId="0" fontId="2" fillId="3" borderId="0" xfId="0" applyFont="1" applyFill="1" applyProtection="1"/>
    <xf numFmtId="0" fontId="3" fillId="2" borderId="6" xfId="0" applyFont="1" applyFill="1" applyBorder="1" applyAlignment="1" applyProtection="1">
      <alignment vertical="center"/>
    </xf>
    <xf numFmtId="0" fontId="0" fillId="0" borderId="11" xfId="0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vertical="center"/>
    </xf>
    <xf numFmtId="164" fontId="0" fillId="0" borderId="11" xfId="0" applyNumberFormat="1" applyBorder="1" applyAlignment="1" applyProtection="1">
      <alignment horizontal="left" vertical="center"/>
    </xf>
    <xf numFmtId="164" fontId="0" fillId="3" borderId="0" xfId="0" applyNumberFormat="1" applyFill="1" applyBorder="1" applyAlignment="1" applyProtection="1">
      <alignment horizontal="left" vertical="center"/>
    </xf>
    <xf numFmtId="0" fontId="2" fillId="4" borderId="0" xfId="0" applyFont="1" applyFill="1" applyProtection="1"/>
    <xf numFmtId="0" fontId="4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left" vertical="top" wrapText="1"/>
    </xf>
    <xf numFmtId="0" fontId="10" fillId="4" borderId="10" xfId="0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 applyProtection="1">
      <alignment horizontal="left" vertical="top" wrapText="1"/>
    </xf>
    <xf numFmtId="0" fontId="2" fillId="4" borderId="12" xfId="0" applyFont="1" applyFill="1" applyBorder="1" applyAlignment="1" applyProtection="1">
      <alignment horizontal="left" vertical="top" wrapText="1"/>
    </xf>
    <xf numFmtId="0" fontId="2" fillId="4" borderId="13" xfId="0" applyFont="1" applyFill="1" applyBorder="1" applyAlignment="1" applyProtection="1">
      <alignment horizontal="left" vertical="top" wrapText="1"/>
    </xf>
    <xf numFmtId="0" fontId="11" fillId="4" borderId="0" xfId="0" applyFont="1" applyFill="1" applyBorder="1" applyAlignment="1" applyProtection="1">
      <alignment horizontal="left" vertical="top" wrapText="1"/>
    </xf>
    <xf numFmtId="0" fontId="2" fillId="4" borderId="14" xfId="0" applyFont="1" applyFill="1" applyBorder="1" applyAlignment="1" applyProtection="1">
      <alignment horizontal="left" vertical="top" wrapText="1"/>
    </xf>
    <xf numFmtId="0" fontId="14" fillId="4" borderId="12" xfId="0" applyFont="1" applyFill="1" applyBorder="1" applyAlignment="1" applyProtection="1">
      <alignment horizontal="left" vertical="top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14" fillId="4" borderId="13" xfId="0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2" fontId="7" fillId="0" borderId="4" xfId="0" applyNumberFormat="1" applyFont="1" applyFill="1" applyBorder="1" applyAlignment="1" applyProtection="1">
      <alignment horizontal="right" vertical="top" wrapText="1"/>
      <protection locked="0"/>
    </xf>
    <xf numFmtId="0" fontId="7" fillId="0" borderId="4" xfId="0" applyFont="1" applyFill="1" applyBorder="1" applyAlignment="1" applyProtection="1">
      <alignment horizontal="right" vertical="top" wrapText="1"/>
      <protection locked="0"/>
    </xf>
    <xf numFmtId="0" fontId="1" fillId="3" borderId="0" xfId="0" applyFont="1" applyFill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0" xfId="0" applyFont="1" applyFill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vertical="top"/>
    </xf>
    <xf numFmtId="0" fontId="2" fillId="3" borderId="0" xfId="0" applyFont="1" applyFill="1" applyAlignment="1" applyProtection="1"/>
    <xf numFmtId="0" fontId="7" fillId="0" borderId="3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left" vertical="top" wrapText="1"/>
    </xf>
    <xf numFmtId="0" fontId="0" fillId="3" borderId="0" xfId="0" applyFont="1" applyFill="1" applyAlignment="1" applyProtection="1"/>
    <xf numFmtId="0" fontId="0" fillId="0" borderId="0" xfId="0" applyAlignment="1" applyProtection="1"/>
    <xf numFmtId="0" fontId="8" fillId="3" borderId="0" xfId="1" applyFill="1" applyAlignment="1" applyProtection="1"/>
    <xf numFmtId="0" fontId="0" fillId="0" borderId="0" xfId="0" applyProtection="1"/>
    <xf numFmtId="0" fontId="0" fillId="3" borderId="0" xfId="0" applyFont="1" applyFill="1" applyAlignment="1" applyProtection="1">
      <alignment wrapText="1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right" vertical="top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/>
      <protection locked="0"/>
    </xf>
    <xf numFmtId="0" fontId="7" fillId="4" borderId="15" xfId="0" applyFont="1" applyFill="1" applyBorder="1" applyAlignment="1" applyProtection="1">
      <alignment horizontal="left" vertical="top"/>
    </xf>
    <xf numFmtId="0" fontId="10" fillId="0" borderId="15" xfId="0" applyFont="1" applyFill="1" applyBorder="1" applyAlignment="1" applyProtection="1">
      <alignment horizontal="right" vertical="top"/>
      <protection locked="0"/>
    </xf>
    <xf numFmtId="0" fontId="1" fillId="3" borderId="0" xfId="0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3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top" wrapText="1"/>
    </xf>
    <xf numFmtId="0" fontId="6" fillId="4" borderId="13" xfId="0" applyFont="1" applyFill="1" applyBorder="1" applyAlignment="1" applyProtection="1">
      <alignment horizontal="left" vertical="top" wrapText="1"/>
    </xf>
    <xf numFmtId="0" fontId="6" fillId="4" borderId="20" xfId="0" applyFont="1" applyFill="1" applyBorder="1" applyAlignment="1" applyProtection="1">
      <alignment horizontal="left" vertical="top" wrapText="1"/>
    </xf>
    <xf numFmtId="165" fontId="7" fillId="0" borderId="11" xfId="0" applyNumberFormat="1" applyFont="1" applyFill="1" applyBorder="1" applyAlignment="1" applyProtection="1">
      <alignment horizontal="left" vertical="center"/>
    </xf>
    <xf numFmtId="0" fontId="0" fillId="4" borderId="12" xfId="0" applyFont="1" applyFill="1" applyBorder="1" applyAlignment="1" applyProtection="1">
      <alignment horizontal="left" vertical="top" wrapText="1"/>
    </xf>
    <xf numFmtId="0" fontId="0" fillId="4" borderId="14" xfId="0" applyFont="1" applyFill="1" applyBorder="1" applyAlignment="1" applyProtection="1">
      <alignment horizontal="left" vertical="top" wrapText="1"/>
    </xf>
    <xf numFmtId="0" fontId="0" fillId="4" borderId="13" xfId="0" applyFont="1" applyFill="1" applyBorder="1" applyAlignment="1" applyProtection="1">
      <alignment horizontal="left" vertical="top" wrapText="1"/>
    </xf>
    <xf numFmtId="0" fontId="0" fillId="4" borderId="10" xfId="0" applyFont="1" applyFill="1" applyBorder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7" fillId="4" borderId="4" xfId="0" quotePrefix="1" applyNumberFormat="1" applyFont="1" applyFill="1" applyBorder="1" applyAlignment="1" applyProtection="1">
      <alignment horizontal="left" vertical="top" wrapText="1"/>
      <protection locked="0"/>
    </xf>
    <xf numFmtId="0" fontId="7" fillId="4" borderId="4" xfId="0" applyNumberFormat="1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7" fillId="4" borderId="16" xfId="0" applyNumberFormat="1" applyFont="1" applyFill="1" applyBorder="1" applyAlignment="1" applyProtection="1">
      <alignment horizontal="left" vertical="top" wrapText="1"/>
      <protection locked="0"/>
    </xf>
    <xf numFmtId="0" fontId="7" fillId="4" borderId="18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 customBuiltin="1"/>
    <cellStyle name="Standaard" xfId="0" builtinId="0" customBuiltin="1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double">
          <color rgb="FF3D6864"/>
        </top>
        <bottom style="thin">
          <color rgb="FF3D68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 outline="0">
        <top style="thin">
          <color rgb="FFBFBFBF"/>
        </top>
      </border>
    </dxf>
    <dxf>
      <alignment textRotation="0" wrapText="1" indent="0" justifyLastLine="0" shrinkToFit="0" readingOrder="0"/>
      <protection locked="1" hidden="0"/>
    </dxf>
    <dxf>
      <border outline="0">
        <top style="thin">
          <color rgb="FF3D6864"/>
        </top>
        <bottom style="thin">
          <color rgb="FF3D68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border outline="0"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3D6864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3D6864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  <protection locked="0" hidden="0"/>
    </dxf>
    <dxf>
      <border>
        <top style="double">
          <color rgb="FF3D6864"/>
        </top>
      </border>
    </dxf>
    <dxf>
      <alignment horizontal="left" vertical="top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/>
      </border>
    </dxf>
    <dxf>
      <border outline="0"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scheme val="none"/>
      </font>
      <fill>
        <patternFill patternType="solid">
          <fgColor indexed="64"/>
          <bgColor rgb="FF3D6864"/>
        </patternFill>
      </fill>
      <alignment horizontal="left" vertical="top" textRotation="0" wrapText="1" indent="0" justifyLastLine="0" shrinkToFit="0" readingOrder="0"/>
      <protection locked="0" hidden="0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rgb="FF3D6864"/>
        </top>
        <bottom style="thin">
          <color rgb="FF3D6864"/>
        </bottom>
      </border>
    </dxf>
    <dxf>
      <font>
        <b val="0"/>
        <i val="0"/>
        <strike val="0"/>
        <u val="none"/>
        <color theme="0"/>
      </font>
      <fill>
        <patternFill>
          <bgColor rgb="FF3D6864"/>
        </patternFill>
      </fill>
      <border>
        <left style="thin">
          <color rgb="FF3D6864"/>
        </left>
        <right style="thin">
          <color rgb="FF3D6864"/>
        </right>
        <top style="thin">
          <color rgb="FF3D6864"/>
        </top>
        <bottom style="thin">
          <color rgb="FF3D6864"/>
        </bottom>
      </border>
    </dxf>
    <dxf>
      <font>
        <b val="0"/>
        <i val="0"/>
        <strike val="0"/>
        <u val="none"/>
        <color auto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rgb="FF3D6864"/>
        </top>
        <bottom style="thin">
          <color rgb="FF3D6864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Custom_BREEAM-01" defaultPivotStyle="PivotStyleLight16">
    <tableStyle name="Custom_BREEAM-01" pivot="0" count="9" xr9:uid="{82EA67D0-CE03-49DB-908B-8135E07F3216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secondRowStripe" dxfId="59"/>
      <tableStyleElement type="firstColumnStripe" dxfId="58"/>
      <tableStyleElement type="secondColumnStripe" dxfId="57"/>
    </tableStyle>
  </tableStyles>
  <colors>
    <mruColors>
      <color rgb="FF3D6864"/>
      <color rgb="FFF8F8F8"/>
      <color rgb="FFB63092"/>
      <color rgb="FF56B146"/>
      <color rgb="FF444444"/>
      <color rgb="FFF99B1C"/>
      <color rgb="FFFEEBD2"/>
      <color rgb="FF9AB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283588</xdr:colOff>
      <xdr:row>0</xdr:row>
      <xdr:rowOff>933450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198289E-F018-4FFD-9013-AC51B402A783}"/>
            </a:ext>
          </a:extLst>
        </xdr:cNvPr>
        <xdr:cNvSpPr txBox="1"/>
      </xdr:nvSpPr>
      <xdr:spPr>
        <a:xfrm>
          <a:off x="241300" y="0"/>
          <a:ext cx="3064888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144000" rIns="0" bIns="0" rtlCol="0" anchor="t"/>
        <a:lstStyle/>
        <a:p>
          <a:r>
            <a:rPr lang="en-GB" sz="11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Rsc 06 Waste data reporting tool</a:t>
          </a:r>
        </a:p>
        <a:p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BREEAM-NL In-Use, Version 6</a:t>
          </a:r>
        </a:p>
        <a:p>
          <a:endParaRPr lang="en-GB" sz="1100">
            <a:solidFill>
              <a:srgbClr val="3D68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Asset informatie</a:t>
          </a:r>
        </a:p>
      </xdr:txBody>
    </xdr:sp>
    <xdr:clientData/>
  </xdr:twoCellAnchor>
  <xdr:twoCellAnchor editAs="oneCell">
    <xdr:from>
      <xdr:col>2</xdr:col>
      <xdr:colOff>177800</xdr:colOff>
      <xdr:row>0</xdr:row>
      <xdr:rowOff>0</xdr:rowOff>
    </xdr:from>
    <xdr:to>
      <xdr:col>2</xdr:col>
      <xdr:colOff>1892300</xdr:colOff>
      <xdr:row>0</xdr:row>
      <xdr:rowOff>868112</xdr:rowOff>
    </xdr:to>
    <xdr:pic>
      <xdr:nvPicPr>
        <xdr:cNvPr id="5" name="Tijdelijke aanduiding voor inhoud 7" descr="Schermafbeelding 2018-02-05 om 12.58.22.png">
          <a:extLst>
            <a:ext uri="{FF2B5EF4-FFF2-40B4-BE49-F238E27FC236}">
              <a16:creationId xmlns:a16="http://schemas.microsoft.com/office/drawing/2014/main" id="{9B38B22A-FE6A-FB4C-8BA4-91E191C62987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-54649" b="-54649"/>
        <a:stretch>
          <a:fillRect/>
        </a:stretch>
      </xdr:blipFill>
      <xdr:spPr bwMode="auto">
        <a:xfrm>
          <a:off x="3200400" y="0"/>
          <a:ext cx="1714500" cy="86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lc="http://schemas.openxmlformats.org/drawingml/2006/lockedCanvas" xmlns:ma14="http://schemas.microsoft.com/office/mac/drawingml/2011/main" xmlns="" xmlns:p="http://schemas.openxmlformats.org/presentationml/2006/main" xmlns:r="http://schemas.openxmlformats.org/officeDocument/2006/relationships" val="1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5</xdr:col>
      <xdr:colOff>14550</xdr:colOff>
      <xdr:row>0</xdr:row>
      <xdr:rowOff>933450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E21904-AF7A-472F-A431-3B521862456A}"/>
            </a:ext>
          </a:extLst>
        </xdr:cNvPr>
        <xdr:cNvSpPr txBox="1"/>
      </xdr:nvSpPr>
      <xdr:spPr>
        <a:xfrm>
          <a:off x="241300" y="0"/>
          <a:ext cx="2960950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144000" rIns="0" bIns="0" rtlCol="0" anchor="t"/>
        <a:lstStyle/>
        <a:p>
          <a:r>
            <a:rPr lang="en-GB" sz="11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Rsc 06 Waste data reporting tool</a:t>
          </a:r>
        </a:p>
        <a:p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BREEAM-NL In-Use, Version 6</a:t>
          </a:r>
        </a:p>
        <a:p>
          <a:endParaRPr lang="en-GB" sz="1100">
            <a:solidFill>
              <a:srgbClr val="3D68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Afval data</a:t>
          </a:r>
        </a:p>
      </xdr:txBody>
    </xdr:sp>
    <xdr:clientData/>
  </xdr:twoCellAnchor>
  <xdr:twoCellAnchor editAs="oneCell">
    <xdr:from>
      <xdr:col>5</xdr:col>
      <xdr:colOff>12700</xdr:colOff>
      <xdr:row>0</xdr:row>
      <xdr:rowOff>0</xdr:rowOff>
    </xdr:from>
    <xdr:to>
      <xdr:col>6</xdr:col>
      <xdr:colOff>698500</xdr:colOff>
      <xdr:row>0</xdr:row>
      <xdr:rowOff>868112</xdr:rowOff>
    </xdr:to>
    <xdr:pic>
      <xdr:nvPicPr>
        <xdr:cNvPr id="5" name="Tijdelijke aanduiding voor inhoud 7" descr="Schermafbeelding 2018-02-05 om 12.58.22.png">
          <a:extLst>
            <a:ext uri="{FF2B5EF4-FFF2-40B4-BE49-F238E27FC236}">
              <a16:creationId xmlns:a16="http://schemas.microsoft.com/office/drawing/2014/main" id="{53CD98EA-FCCA-6B4A-BF77-D9878C18E493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-54649" b="-54649"/>
        <a:stretch>
          <a:fillRect/>
        </a:stretch>
      </xdr:blipFill>
      <xdr:spPr bwMode="auto">
        <a:xfrm>
          <a:off x="3200400" y="0"/>
          <a:ext cx="1714500" cy="86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lc="http://schemas.openxmlformats.org/drawingml/2006/lockedCanvas" xmlns:ma14="http://schemas.microsoft.com/office/mac/drawingml/2011/main" xmlns="" xmlns:p="http://schemas.openxmlformats.org/presentationml/2006/main" xmlns:r="http://schemas.openxmlformats.org/officeDocument/2006/relationships" val="1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2388113</xdr:colOff>
      <xdr:row>0</xdr:row>
      <xdr:rowOff>933450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55A026-5FF7-44D6-A95F-98C5341D0AAD}"/>
            </a:ext>
          </a:extLst>
        </xdr:cNvPr>
        <xdr:cNvSpPr txBox="1"/>
      </xdr:nvSpPr>
      <xdr:spPr>
        <a:xfrm>
          <a:off x="241300" y="0"/>
          <a:ext cx="4115313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144000" rIns="0" bIns="0" rtlCol="0" anchor="t"/>
        <a:lstStyle/>
        <a:p>
          <a:r>
            <a:rPr lang="en-GB" sz="11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Rsc 06 Waste data reporting tool</a:t>
          </a:r>
        </a:p>
        <a:p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BREEAM-NL In-Use, Version 6</a:t>
          </a:r>
        </a:p>
        <a:p>
          <a:endParaRPr lang="en-GB" sz="1100">
            <a:solidFill>
              <a:srgbClr val="3D68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Waste codes (Other)</a:t>
          </a:r>
        </a:p>
      </xdr:txBody>
    </xdr:sp>
    <xdr:clientData/>
  </xdr:twoCellAnchor>
  <xdr:twoCellAnchor editAs="oneCell">
    <xdr:from>
      <xdr:col>2</xdr:col>
      <xdr:colOff>1231900</xdr:colOff>
      <xdr:row>0</xdr:row>
      <xdr:rowOff>0</xdr:rowOff>
    </xdr:from>
    <xdr:to>
      <xdr:col>4</xdr:col>
      <xdr:colOff>25400</xdr:colOff>
      <xdr:row>0</xdr:row>
      <xdr:rowOff>868112</xdr:rowOff>
    </xdr:to>
    <xdr:pic>
      <xdr:nvPicPr>
        <xdr:cNvPr id="5" name="Tijdelijke aanduiding voor inhoud 7" descr="Schermafbeelding 2018-02-05 om 12.58.22.png">
          <a:extLst>
            <a:ext uri="{FF2B5EF4-FFF2-40B4-BE49-F238E27FC236}">
              <a16:creationId xmlns:a16="http://schemas.microsoft.com/office/drawing/2014/main" id="{1AA7612E-4019-9946-AD33-EAB317FFD0B3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-54649" b="-54649"/>
        <a:stretch>
          <a:fillRect/>
        </a:stretch>
      </xdr:blipFill>
      <xdr:spPr bwMode="auto">
        <a:xfrm>
          <a:off x="3200400" y="0"/>
          <a:ext cx="1714500" cy="86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lc="http://schemas.openxmlformats.org/drawingml/2006/lockedCanvas" xmlns:ma14="http://schemas.microsoft.com/office/mac/drawingml/2011/main" xmlns="" xmlns:p="http://schemas.openxmlformats.org/presentationml/2006/main" xmlns:r="http://schemas.openxmlformats.org/officeDocument/2006/relationships" val="1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203200</xdr:colOff>
      <xdr:row>0</xdr:row>
      <xdr:rowOff>1231900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E3B41425-C7E1-C249-8D2D-0E9EA67BE161}"/>
            </a:ext>
          </a:extLst>
        </xdr:cNvPr>
        <xdr:cNvSpPr txBox="1"/>
      </xdr:nvSpPr>
      <xdr:spPr>
        <a:xfrm>
          <a:off x="825500" y="0"/>
          <a:ext cx="4330700" cy="1231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144000" rIns="0" bIns="0" rtlCol="0" anchor="t"/>
        <a:lstStyle/>
        <a:p>
          <a:r>
            <a:rPr lang="en-GB" sz="11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Rsc 06 Waste data reporting tool</a:t>
          </a:r>
        </a:p>
        <a:p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BREEAM-NL In-Use,</a:t>
          </a:r>
          <a:r>
            <a:rPr lang="en-GB" sz="1100" baseline="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Version 6</a:t>
          </a:r>
        </a:p>
        <a:p>
          <a:endParaRPr lang="en-GB" sz="1100">
            <a:solidFill>
              <a:srgbClr val="3D68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Common waste codes (ELoW)</a:t>
          </a:r>
        </a:p>
      </xdr:txBody>
    </xdr:sp>
    <xdr:clientData/>
  </xdr:twoCellAnchor>
  <xdr:twoCellAnchor editAs="oneCell">
    <xdr:from>
      <xdr:col>3</xdr:col>
      <xdr:colOff>254000</xdr:colOff>
      <xdr:row>0</xdr:row>
      <xdr:rowOff>0</xdr:rowOff>
    </xdr:from>
    <xdr:to>
      <xdr:col>4</xdr:col>
      <xdr:colOff>241300</xdr:colOff>
      <xdr:row>0</xdr:row>
      <xdr:rowOff>868112</xdr:rowOff>
    </xdr:to>
    <xdr:pic>
      <xdr:nvPicPr>
        <xdr:cNvPr id="5" name="Tijdelijke aanduiding voor inhoud 7" descr="Schermafbeelding 2018-02-05 om 12.58.22.png">
          <a:extLst>
            <a:ext uri="{FF2B5EF4-FFF2-40B4-BE49-F238E27FC236}">
              <a16:creationId xmlns:a16="http://schemas.microsoft.com/office/drawing/2014/main" id="{1FDD530E-3A5B-0043-B9E9-B271ABE844A3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-54649" b="-54649"/>
        <a:stretch>
          <a:fillRect/>
        </a:stretch>
      </xdr:blipFill>
      <xdr:spPr bwMode="auto">
        <a:xfrm>
          <a:off x="3200400" y="0"/>
          <a:ext cx="1714500" cy="86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lc="http://schemas.openxmlformats.org/drawingml/2006/lockedCanvas" xmlns:ma14="http://schemas.microsoft.com/office/mac/drawingml/2011/main" xmlns="" xmlns:p="http://schemas.openxmlformats.org/presentationml/2006/main" xmlns:r="http://schemas.openxmlformats.org/officeDocument/2006/relationships" val="1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3</xdr:col>
      <xdr:colOff>710071</xdr:colOff>
      <xdr:row>0</xdr:row>
      <xdr:rowOff>933450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B3D3713-1AF8-450B-8631-7BE451DF949D}"/>
            </a:ext>
          </a:extLst>
        </xdr:cNvPr>
        <xdr:cNvSpPr txBox="1"/>
      </xdr:nvSpPr>
      <xdr:spPr>
        <a:xfrm>
          <a:off x="241300" y="0"/>
          <a:ext cx="2932571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144000" rIns="0" bIns="0" rtlCol="0" anchor="t"/>
        <a:lstStyle/>
        <a:p>
          <a:r>
            <a:rPr lang="en-GB" sz="11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Rsc 06 Waste data reporting tool</a:t>
          </a:r>
        </a:p>
        <a:p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BREEAM-NL In-Use,</a:t>
          </a:r>
          <a:r>
            <a:rPr lang="en-GB" sz="1100" baseline="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Version 6</a:t>
          </a:r>
        </a:p>
        <a:p>
          <a:endParaRPr lang="en-GB" sz="1100">
            <a:solidFill>
              <a:srgbClr val="3D68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Full waste codes (ELoW)</a:t>
          </a:r>
        </a:p>
      </xdr:txBody>
    </xdr:sp>
    <xdr:clientData/>
  </xdr:twoCellAnchor>
  <xdr:twoCellAnchor editAs="oneCell">
    <xdr:from>
      <xdr:col>3</xdr:col>
      <xdr:colOff>736600</xdr:colOff>
      <xdr:row>0</xdr:row>
      <xdr:rowOff>0</xdr:rowOff>
    </xdr:from>
    <xdr:to>
      <xdr:col>4</xdr:col>
      <xdr:colOff>1638300</xdr:colOff>
      <xdr:row>0</xdr:row>
      <xdr:rowOff>868112</xdr:rowOff>
    </xdr:to>
    <xdr:pic>
      <xdr:nvPicPr>
        <xdr:cNvPr id="6" name="Tijdelijke aanduiding voor inhoud 7" descr="Schermafbeelding 2018-02-05 om 12.58.22.png">
          <a:extLst>
            <a:ext uri="{FF2B5EF4-FFF2-40B4-BE49-F238E27FC236}">
              <a16:creationId xmlns:a16="http://schemas.microsoft.com/office/drawing/2014/main" id="{7518700F-EC7A-5D48-8CB5-B6E644E39492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-54649" b="-54649"/>
        <a:stretch>
          <a:fillRect/>
        </a:stretch>
      </xdr:blipFill>
      <xdr:spPr bwMode="auto">
        <a:xfrm>
          <a:off x="3200400" y="0"/>
          <a:ext cx="1714500" cy="86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lc="http://schemas.openxmlformats.org/drawingml/2006/lockedCanvas" xmlns:ma14="http://schemas.microsoft.com/office/mac/drawingml/2011/main" xmlns="" xmlns:p="http://schemas.openxmlformats.org/presentationml/2006/main" xmlns:r="http://schemas.openxmlformats.org/officeDocument/2006/relationships" val="1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999847</xdr:colOff>
      <xdr:row>0</xdr:row>
      <xdr:rowOff>933450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982EB95-BE75-499E-86C7-45957EF7D82F}"/>
            </a:ext>
          </a:extLst>
        </xdr:cNvPr>
        <xdr:cNvSpPr txBox="1"/>
      </xdr:nvSpPr>
      <xdr:spPr>
        <a:xfrm>
          <a:off x="241300" y="0"/>
          <a:ext cx="3019147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144000" rIns="0" bIns="0" rtlCol="0" anchor="t"/>
        <a:lstStyle/>
        <a:p>
          <a:r>
            <a:rPr lang="en-GB" sz="11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Rsc 06 Waste data reporting tool</a:t>
          </a:r>
        </a:p>
        <a:p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BREEAM-NL In-Use</a:t>
          </a:r>
          <a:r>
            <a:rPr lang="en-GB" sz="1100" baseline="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GB" sz="1100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Version 6</a:t>
          </a:r>
        </a:p>
        <a:p>
          <a:endParaRPr lang="en-GB" sz="1100">
            <a:solidFill>
              <a:srgbClr val="3D68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solidFill>
                <a:srgbClr val="3D6864"/>
              </a:solidFill>
              <a:latin typeface="Arial" panose="020B0604020202020204" pitchFamily="34" charset="0"/>
              <a:cs typeface="Arial" panose="020B0604020202020204" pitchFamily="34" charset="0"/>
            </a:rPr>
            <a:t>About</a:t>
          </a:r>
        </a:p>
      </xdr:txBody>
    </xdr:sp>
    <xdr:clientData/>
  </xdr:twoCellAnchor>
  <xdr:twoCellAnchor editAs="oneCell">
    <xdr:from>
      <xdr:col>2</xdr:col>
      <xdr:colOff>939800</xdr:colOff>
      <xdr:row>0</xdr:row>
      <xdr:rowOff>0</xdr:rowOff>
    </xdr:from>
    <xdr:to>
      <xdr:col>2</xdr:col>
      <xdr:colOff>2654300</xdr:colOff>
      <xdr:row>0</xdr:row>
      <xdr:rowOff>868112</xdr:rowOff>
    </xdr:to>
    <xdr:pic>
      <xdr:nvPicPr>
        <xdr:cNvPr id="5" name="Tijdelijke aanduiding voor inhoud 7" descr="Schermafbeelding 2018-02-05 om 12.58.22.png">
          <a:extLst>
            <a:ext uri="{FF2B5EF4-FFF2-40B4-BE49-F238E27FC236}">
              <a16:creationId xmlns:a16="http://schemas.microsoft.com/office/drawing/2014/main" id="{C0022AF0-6332-424E-823B-FFD4A6EF34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-54649" b="-54649"/>
        <a:stretch>
          <a:fillRect/>
        </a:stretch>
      </xdr:blipFill>
      <xdr:spPr bwMode="auto">
        <a:xfrm>
          <a:off x="3200400" y="0"/>
          <a:ext cx="1714500" cy="86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="" xmlns:p="http://schemas.openxmlformats.org/presentationml/2006/main" xmlns:r="http://schemas.openxmlformats.org/officeDocument/2006/relationships" w="9525">
              <a:solidFill>
                <a:srgbClr val="000000"/>
              </a:solidFill>
              <a:miter lim="800000"/>
              <a:headEnd/>
              <a:tailEnd/>
            </a14:hiddenLine>
          </a:ext>
          <a:ext uri="{FAA26D3D-D897-4be2-8F04-BA451C77F1D7}">
            <ma14:placeholderFlag xmlns:lc="http://schemas.openxmlformats.org/drawingml/2006/lockedCanvas" xmlns:ma14="http://schemas.microsoft.com/office/mac/drawingml/2011/main" xmlns="" xmlns:p="http://schemas.openxmlformats.org/presentationml/2006/main" xmlns:r="http://schemas.openxmlformats.org/officeDocument/2006/relationships" val="1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ter Gabriëls" id="{F066EF44-E5C0-4541-B450-CDF3AD6F9FB0}" userId="S::p.gabriels@dgbc.nl::a3fab774-fc9c-44f8-8e50-12b4291f596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77E295-5BD1-4E70-BEAB-D79AC6E53405}" name="t_WasteData" displayName="t_WasteData" ref="B3:M105" totalsRowCount="1" headerRowDxfId="53" dataDxfId="52" totalsRowDxfId="50" tableBorderDxfId="51" totalsRowBorderDxfId="49">
  <autoFilter ref="B3:M104" xr:uid="{828AABA0-29EE-4FDD-9EDE-02E289EEAD70}"/>
  <tableColumns count="12">
    <tableColumn id="25" xr3:uid="{A0BA4561-A7D3-4AEA-9B30-0CEDE1BD4CFD}" name="Beschrijving afval (optioneel)" dataDxfId="48" totalsRowDxfId="11"/>
    <tableColumn id="1" xr3:uid="{86F5E384-0F6B-473C-A4E9-9122F8A1DCA9}" name="Afval code" totalsRowLabel="Total" dataDxfId="47" totalsRowDxfId="10"/>
    <tableColumn id="7" xr3:uid="{0A6F2FBE-FA37-436A-95DA-3028D6F6B296}" name="ELoW code check" dataDxfId="46" totalsRowDxfId="9">
      <calculatedColumnFormula>IFERROR(IF(t_WasteData[[#This Row],[Afval code]]&lt;&gt;"",IF(MATCH(t_WasteData[[#This Row],[Afval code]],t_EuropeanWasteCodes[Code],0),"OK",""),""),"Code not found")</calculatedColumnFormula>
    </tableColumn>
    <tableColumn id="10" xr3:uid="{F4E90016-A6F7-4A43-8FEE-62481A773DE0}" name="Other code check" dataDxfId="45" totalsRowDxfId="8">
      <calculatedColumnFormula>IFERROR(IF(t_WasteData[[#This Row],[Afval code]]&lt;&gt;"",IF(MATCH(t_WasteData[[#This Row],[Afval code]],t_OtherWasteCodes[Code],0),"OK",""),""),"Code not found")</calculatedColumnFormula>
    </tableColumn>
    <tableColumn id="11" xr3:uid="{E6A095D8-8BE5-4A17-B7C9-E22B69EABD57}" name="Code check" dataDxfId="44" totalsRowDxfId="7">
      <calculatedColumnFormula>IF(t_WasteData[[#This Row],[Afval code]]&lt;&gt;"",IF(OR(t_WasteData[[#This Row],[ELoW code check]]="OK",t_WasteData[[#This Row],[Other code check]]="OK"),"OK","Code not found"),"")</calculatedColumnFormula>
    </tableColumn>
    <tableColumn id="2" xr3:uid="{A0811CC0-6833-4EEA-910A-AC60F4DF78EC}" name="Code beschrijving" dataDxfId="43" totalsRowDxfId="6">
      <calculatedColumnFormula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calculatedColumnFormula>
    </tableColumn>
    <tableColumn id="3" xr3:uid="{B30D901F-6168-46CF-8F68-E76CEEC1473F}" name="Gevaarlijk afval" dataDxfId="42" totalsRowDxfId="5"/>
    <tableColumn id="9" xr3:uid="{A27B7E90-9784-40EA-8B68-787B729D590B}" name="Hoeveelheid" totalsRowFunction="sum" dataDxfId="41" totalsRowDxfId="4"/>
    <tableColumn id="4" xr3:uid="{6FA1AECB-A76B-474C-A0F1-BFBD8AF494EF}" name="Eenheid" dataDxfId="40" totalsRowDxfId="3">
      <calculatedColumnFormula>IF(ISBLANK(t_WasteData[[#This Row],[Hoeveelheid]]),"",'Asset information'!$C$9)</calculatedColumnFormula>
    </tableColumn>
    <tableColumn id="5" xr3:uid="{14CA4D8A-00C2-47E3-B231-2FEC513ADFE2}" name="Bron" dataDxfId="39" totalsRowDxfId="2"/>
    <tableColumn id="6" xr3:uid="{B9B0F85F-184D-4E55-92D6-C3EFE36840A8}" name="Activiteit van de bron" dataDxfId="38" totalsRowDxfId="1"/>
    <tableColumn id="24" xr3:uid="{D8C4057B-D813-4A68-AE3A-F342EA37CF3F}" name="Verwerkingsmethode" dataDxfId="37" totalsRowDxfId="0"/>
  </tableColumns>
  <tableStyleInfo name="Custom_BREEAM-0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FA488C5-7344-43EF-8C0F-3A48AC1684FA}" name="t_OtherWasteCodes" displayName="t_OtherWasteCodes" ref="B3:E602" totalsRowShown="0" headerRowDxfId="36" dataDxfId="35">
  <autoFilter ref="B3:E602" xr:uid="{99EE40A7-EB21-46E9-8EDB-8C875D8D17DE}"/>
  <tableColumns count="4">
    <tableColumn id="1" xr3:uid="{2E6AFD74-0E9B-4B20-BE6D-3839330351A9}" name="Code" dataDxfId="34"/>
    <tableColumn id="2" xr3:uid="{D86B0565-51F5-462C-BCB2-2B86DA76EF4C}" name="Description" dataDxfId="33"/>
    <tableColumn id="4" xr3:uid="{A600526D-FCAC-4361-AB72-7B0A04DDDC18}" name="Hazardous?" dataDxfId="32"/>
    <tableColumn id="3" xr3:uid="{2CAA48DE-C01F-4D7D-BC9C-0840E99A0C2C}" name="Other information (optional)" dataDxfId="31"/>
  </tableColumns>
  <tableStyleInfo name="Custom_BREEAM-0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785662-B1CE-453E-9186-A8831BE98AD2}" name="t_EuropeanWasteCodes" displayName="t_EuropeanWasteCodes" ref="B3:H845" headerRowDxfId="30" dataDxfId="28" totalsRowDxfId="26" headerRowBorderDxfId="29" tableBorderDxfId="27" totalsRowBorderDxfId="25">
  <autoFilter ref="B3:H845" xr:uid="{89F799CC-60E2-43FF-AD34-C2C85CF3E845}"/>
  <tableColumns count="7">
    <tableColumn id="6" xr3:uid="{A4776B8F-1234-48F8-9F43-9443155FEF4F}" name="Code" dataDxfId="24">
      <calculatedColumnFormula>"ELoW_"&amp;LEFT(t_EuropeanWasteCodes[[#This Row],[Imported code]],2)&amp;"_"&amp;MID(t_EuropeanWasteCodes[[#This Row],[Imported code]],4,2)&amp;"_"&amp;MID(t_EuropeanWasteCodes[[#This Row],[Imported code]],7,2)</calculatedColumnFormula>
    </tableColumn>
    <tableColumn id="7" xr3:uid="{DDA48AE2-F614-4683-9C63-645EFF9BE8D9}" name="Hazardous?" dataDxfId="23" totalsRowDxfId="22">
      <calculatedColumnFormula>IF(RIGHT(t_EuropeanWasteCodes[[#This Row],[Imported code]],1)="*","Y","N")</calculatedColumnFormula>
    </tableColumn>
    <tableColumn id="5" xr3:uid="{2FA03468-ECD1-44EA-B9C5-C74B052B2A3C}" name="Imported code" dataDxfId="21" totalsRowDxfId="20"/>
    <tableColumn id="1" xr3:uid="{0FD5FD40-B537-41D2-B49C-765D7EDFFAE8}" name="Part I" totalsRowLabel="Total" dataDxfId="19" totalsRowDxfId="18"/>
    <tableColumn id="3" xr3:uid="{944AAABD-05B7-46D5-B5AD-D3593D92560F}" name="Part II" dataDxfId="17" totalsRowDxfId="16"/>
    <tableColumn id="4" xr3:uid="{BF29FC9B-A0C3-4372-BED8-97155660C76E}" name="Part III" dataDxfId="15" totalsRowDxfId="14"/>
    <tableColumn id="2" xr3:uid="{1A9EC03B-3ACD-4493-87F0-CCE9F8040018}" name="Full description" totalsRowFunction="count" dataDxfId="13" totalsRowDxfId="12"/>
  </tableColumns>
  <tableStyleInfo name="Custom_BREEAM-01" showFirstColumn="0" showLastColumn="0" showRowStripes="0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6" dT="2020-10-15T10:13:47.84" personId="{F066EF44-E5C0-4541-B450-CDF3AD6F9FB0}" id="{FA57C116-798E-F744-AE27-E70532D74163}">
    <text>Samenvoegen met biodegradable tuin afval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808" dT="2020-10-15T10:13:47.84" personId="{F066EF44-E5C0-4541-B450-CDF3AD6F9FB0}" id="{E5C7ECA9-153A-FC47-87A3-F6E3BB6A936C}">
    <text>Samenvoegen met biodegradable tuin afval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hyperlink" Target="http://data.europa.eu/eli/dec/2014/955/oj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microsoft.com/office/2017/10/relationships/threadedComment" Target="../threadedComments/threadedComment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.europa.eu/eli/dec/2014/955/oj" TargetMode="External"/><Relationship Id="rId6" Type="http://schemas.openxmlformats.org/officeDocument/2006/relationships/comments" Target="../comments2.xml"/><Relationship Id="rId5" Type="http://schemas.openxmlformats.org/officeDocument/2006/relationships/table" Target="../tables/table3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5F5F-55E1-4292-96D7-22772B630737}">
  <sheetPr codeName="Blad1"/>
  <dimension ref="A1:E11"/>
  <sheetViews>
    <sheetView zoomScaleNormal="100" workbookViewId="0">
      <selection activeCell="C4" sqref="C4"/>
    </sheetView>
  </sheetViews>
  <sheetFormatPr baseColWidth="10" defaultColWidth="9.1640625" defaultRowHeight="13" x14ac:dyDescent="0.15"/>
  <cols>
    <col min="1" max="1" width="3.1640625" style="2" customWidth="1"/>
    <col min="2" max="2" width="36.5" style="2" customWidth="1"/>
    <col min="3" max="3" width="36.33203125" style="2" customWidth="1"/>
    <col min="4" max="4" width="3.1640625" style="2" customWidth="1"/>
    <col min="5" max="5" width="26" style="2" customWidth="1"/>
    <col min="6" max="6" width="3.1640625" style="2" customWidth="1"/>
    <col min="7" max="8" width="9.1640625" style="2"/>
    <col min="9" max="9" width="9.5" style="2" bestFit="1" customWidth="1"/>
    <col min="10" max="16384" width="9.1640625" style="2"/>
  </cols>
  <sheetData>
    <row r="1" spans="1:5" s="1" customFormat="1" ht="77.25" customHeight="1" x14ac:dyDescent="0.15"/>
    <row r="3" spans="1:5" s="4" customFormat="1" x14ac:dyDescent="0.15">
      <c r="A3" s="3"/>
      <c r="B3" s="6" t="s">
        <v>2017</v>
      </c>
      <c r="C3" s="5"/>
      <c r="D3" s="3"/>
    </row>
    <row r="4" spans="1:5" s="4" customFormat="1" x14ac:dyDescent="0.15">
      <c r="A4" s="3"/>
      <c r="B4" s="8" t="s">
        <v>2018</v>
      </c>
      <c r="C4" s="5"/>
      <c r="D4" s="3"/>
    </row>
    <row r="5" spans="1:5" s="4" customFormat="1" x14ac:dyDescent="0.15">
      <c r="A5" s="3"/>
      <c r="B5" s="10"/>
      <c r="C5" s="19"/>
      <c r="D5" s="3"/>
    </row>
    <row r="6" spans="1:5" s="4" customFormat="1" x14ac:dyDescent="0.15">
      <c r="A6" s="3"/>
      <c r="B6" s="7" t="s">
        <v>2019</v>
      </c>
      <c r="C6" s="17"/>
      <c r="D6" s="3"/>
    </row>
    <row r="7" spans="1:5" s="4" customFormat="1" x14ac:dyDescent="0.15">
      <c r="A7" s="3"/>
      <c r="B7" s="8" t="s">
        <v>2020</v>
      </c>
      <c r="C7" s="18"/>
      <c r="D7" s="3"/>
      <c r="E7" s="16" t="str">
        <f>IFERROR(_xlfn.IFS(ISBLANK($C$7),"",$C$7&lt;EDATE($C$6,12)-1,"The end date is less than 1 year after the start date",$C$7&gt;EDATE($C$6,12)-1,"The end date is more than 1 year after the start date"),"")</f>
        <v/>
      </c>
    </row>
    <row r="9" spans="1:5" x14ac:dyDescent="0.15">
      <c r="B9" s="8" t="s">
        <v>2021</v>
      </c>
      <c r="C9" s="5"/>
    </row>
    <row r="11" spans="1:5" x14ac:dyDescent="0.15">
      <c r="B11" s="8" t="s">
        <v>2022</v>
      </c>
      <c r="C11" s="5"/>
    </row>
  </sheetData>
  <sheetProtection algorithmName="SHA-512" hashValue="3/ehCI8UdNFHjdbmmCVxu3d2djL9AK/HQz3jzTxDoXOHZdPGN8VIBRP4cIRWrjCZNiWKLXwBxNb8KSMIXYZrKw==" saltValue="xTJtnZPVnD46mBMgfxaOnw==" spinCount="100000" sheet="1" selectLockedCells="1"/>
  <dataValidations count="6">
    <dataValidation type="date" allowBlank="1" showInputMessage="1" showErrorMessage="1" errorTitle="Invalid date" error="Please enter a valid date" promptTitle="Annual reporting period: Start" prompt="Enter the start date of the annual reporting period_x000a__x000a_For example: 01 January 2019_x000a__x000a_The reporting period must include a date from within the assessment period." sqref="C6" xr:uid="{D8B58A14-4DE6-48B4-9171-2C4AC11FF7A8}">
      <formula1>42005</formula1>
      <formula2>45658</formula2>
    </dataValidation>
    <dataValidation errorStyle="information" allowBlank="1" showInputMessage="1" showErrorMessage="1" promptTitle="Asset name" prompt="Enter the asset name_x000a__x000a_This should match the name used within the BREEAM In-Use Online Platform." sqref="C3" xr:uid="{06DAADA8-4A46-474E-A918-60B4815A5B35}"/>
    <dataValidation type="list" allowBlank="1" showInputMessage="1" showErrorMessage="1" promptTitle="Unit of measurement" prompt="Select the unit of measurement _x000a__x000a_This is the unit used for all reported waste quantities." sqref="C9" xr:uid="{B8AE5E7B-6DA2-4537-9FEB-1A6D5A5CA4E5}">
      <formula1>l_InputOptions_Unit</formula1>
    </dataValidation>
    <dataValidation type="list" allowBlank="1" showInputMessage="1" showErrorMessage="1" errorTitle="Invalid input" error="Please select a valid waste classification system" promptTitle="Waste classification system" prompt="Select the waste classification system_x000a__x000a_This is the waste classification system used for all reported waste." sqref="C11" xr:uid="{FD6C2149-445A-48F8-BE26-3EBD34514E9F}">
      <formula1>l_InputOptions_WasteClassificationSystem</formula1>
    </dataValidation>
    <dataValidation errorStyle="information" allowBlank="1" showInputMessage="1" showErrorMessage="1" promptTitle="Assessment number (AST)" prompt="Enter the assessment number_x000a__x000a_For example: AST 12345 67890_x000a__x000a_This should match the assessment number found within the BREEAM In-Use Online Platform for the asset." sqref="C4" xr:uid="{82130166-B434-4229-ACCB-13D4F062AA2E}"/>
    <dataValidation type="date" allowBlank="1" showInputMessage="1" showErrorMessage="1" errorTitle="Invalid date" error="Please enter a valid date" promptTitle="Annual reporting period: End" prompt="Enter the end date of the annual reporting period_x000a__x000a_For example: 31 December 2019_x000a__x000a_The reporting period must include a date from within the assessment period." sqref="C7" xr:uid="{9618402C-173B-4C43-9D8A-D364E2F96C08}">
      <formula1>42005</formula1>
      <formula2>45658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EDF0-9DAB-4D7E-97A1-A7D4BB255F31}">
  <sheetPr codeName="Blad2">
    <tabColor rgb="FF3D6864"/>
  </sheetPr>
  <dimension ref="A1:M105"/>
  <sheetViews>
    <sheetView tabSelected="1" zoomScaleNormal="100" workbookViewId="0">
      <selection activeCell="G10" sqref="G10"/>
    </sheetView>
  </sheetViews>
  <sheetFormatPr baseColWidth="10" defaultColWidth="9.1640625" defaultRowHeight="13" x14ac:dyDescent="0.15"/>
  <cols>
    <col min="1" max="1" width="3.1640625" style="11" customWidth="1"/>
    <col min="2" max="2" width="22.1640625" style="11" customWidth="1"/>
    <col min="3" max="3" width="16.5" style="11" customWidth="1"/>
    <col min="4" max="4" width="20.33203125" style="11" hidden="1" customWidth="1"/>
    <col min="5" max="5" width="16.6640625" style="11" hidden="1" customWidth="1"/>
    <col min="6" max="6" width="13.5" style="11" customWidth="1"/>
    <col min="7" max="7" width="55.1640625" style="11" customWidth="1"/>
    <col min="8" max="8" width="12.1640625" style="11" bestFit="1" customWidth="1"/>
    <col min="9" max="9" width="12.1640625" style="11" customWidth="1"/>
    <col min="10" max="10" width="7.83203125" style="11" customWidth="1"/>
    <col min="11" max="11" width="41.5" style="11" customWidth="1"/>
    <col min="12" max="12" width="22.33203125" style="11" customWidth="1"/>
    <col min="13" max="13" width="49" style="11" customWidth="1"/>
    <col min="14" max="16384" width="9.1640625" style="11"/>
  </cols>
  <sheetData>
    <row r="1" spans="1:13" s="12" customFormat="1" ht="77.25" customHeight="1" x14ac:dyDescent="0.15"/>
    <row r="2" spans="1:13" s="9" customFormat="1" x14ac:dyDescent="0.15">
      <c r="C2" s="13"/>
      <c r="F2" s="13"/>
      <c r="G2" s="13"/>
      <c r="H2" s="13"/>
      <c r="J2" s="13"/>
      <c r="K2" s="13"/>
      <c r="M2" s="13"/>
    </row>
    <row r="3" spans="1:13" s="9" customFormat="1" ht="28" x14ac:dyDescent="0.15">
      <c r="B3" s="91" t="s">
        <v>1992</v>
      </c>
      <c r="C3" s="92" t="s">
        <v>1993</v>
      </c>
      <c r="D3" s="93" t="s">
        <v>1846</v>
      </c>
      <c r="E3" s="93" t="s">
        <v>1847</v>
      </c>
      <c r="F3" s="92" t="s">
        <v>1842</v>
      </c>
      <c r="G3" s="92" t="s">
        <v>1994</v>
      </c>
      <c r="H3" s="92" t="s">
        <v>1997</v>
      </c>
      <c r="I3" s="92" t="s">
        <v>1995</v>
      </c>
      <c r="J3" s="92" t="s">
        <v>2000</v>
      </c>
      <c r="K3" s="92" t="s">
        <v>1996</v>
      </c>
      <c r="L3" s="92" t="s">
        <v>1998</v>
      </c>
      <c r="M3" s="92" t="s">
        <v>1999</v>
      </c>
    </row>
    <row r="4" spans="1:13" s="15" customFormat="1" ht="14" x14ac:dyDescent="0.15">
      <c r="A4" s="14"/>
      <c r="B4" s="45"/>
      <c r="C4" s="46"/>
      <c r="D4" s="94" t="str">
        <f>IFERROR(IF(t_WasteData[[#This Row],[Afval code]]&lt;&gt;"",IF(MATCH(t_WasteData[[#This Row],[Afval code]],t_EuropeanWasteCodes[Code],0),"OK",""),""),"Code not found")</f>
        <v/>
      </c>
      <c r="E4" s="94" t="str">
        <f>IFERROR(IF(t_WasteData[[#This Row],[Afval code]]&lt;&gt;"",IF(MATCH(t_WasteData[[#This Row],[Afval code]],t_OtherWasteCodes[Code],0),"OK",""),""),"Code not found")</f>
        <v/>
      </c>
      <c r="F4" s="94" t="str">
        <f>IF(t_WasteData[[#This Row],[Afval code]]&lt;&gt;"",IF(OR(t_WasteData[[#This Row],[ELoW code check]]="OK",t_WasteData[[#This Row],[Other code check]]="OK"),"OK","Code not found"),"")</f>
        <v/>
      </c>
      <c r="G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" s="46"/>
      <c r="I4" s="47"/>
      <c r="J4" s="96" t="str">
        <f>IF(ISBLANK(t_WasteData[[#This Row],[Hoeveelheid]]),"",'Asset information'!$C$9)</f>
        <v/>
      </c>
      <c r="K4" s="46"/>
      <c r="L4" s="46"/>
      <c r="M4" s="46"/>
    </row>
    <row r="5" spans="1:13" s="15" customFormat="1" ht="14" x14ac:dyDescent="0.15">
      <c r="A5" s="14"/>
      <c r="B5" s="45"/>
      <c r="C5" s="46"/>
      <c r="D5" s="94" t="str">
        <f>IFERROR(IF(t_WasteData[[#This Row],[Afval code]]&lt;&gt;"",IF(MATCH(t_WasteData[[#This Row],[Afval code]],t_EuropeanWasteCodes[Code],0),"OK",""),""),"Code not found")</f>
        <v/>
      </c>
      <c r="E5" s="94" t="str">
        <f>IFERROR(IF(t_WasteData[[#This Row],[Afval code]]&lt;&gt;"",IF(MATCH(t_WasteData[[#This Row],[Afval code]],t_OtherWasteCodes[Code],0),"OK",""),""),"Code not found")</f>
        <v/>
      </c>
      <c r="F5" s="94" t="str">
        <f>IF(t_WasteData[[#This Row],[Afval code]]&lt;&gt;"",IF(OR(t_WasteData[[#This Row],[ELoW code check]]="OK",t_WasteData[[#This Row],[Other code check]]="OK"),"OK","Code not found"),"")</f>
        <v/>
      </c>
      <c r="G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" s="46"/>
      <c r="I5" s="47"/>
      <c r="J5" s="96" t="str">
        <f>IF(ISBLANK(t_WasteData[[#This Row],[Hoeveelheid]]),"",'Asset information'!$C$9)</f>
        <v/>
      </c>
      <c r="K5" s="46"/>
      <c r="L5" s="46"/>
      <c r="M5" s="46"/>
    </row>
    <row r="6" spans="1:13" s="15" customFormat="1" ht="14" x14ac:dyDescent="0.15">
      <c r="A6" s="14"/>
      <c r="B6" s="45"/>
      <c r="C6" s="46"/>
      <c r="D6" s="96" t="str">
        <f>IFERROR(IF(t_WasteData[[#This Row],[Afval code]]&lt;&gt;"",IF(MATCH(t_WasteData[[#This Row],[Afval code]],t_EuropeanWasteCodes[Code],0),"OK",""),""),"Code not found")</f>
        <v/>
      </c>
      <c r="E6" s="96" t="str">
        <f>IFERROR(IF(t_WasteData[[#This Row],[Afval code]]&lt;&gt;"",IF(MATCH(t_WasteData[[#This Row],[Afval code]],t_OtherWasteCodes[Code],0),"OK",""),""),"Code not found")</f>
        <v/>
      </c>
      <c r="F6" s="95" t="str">
        <f>IF(t_WasteData[[#This Row],[Afval code]]&lt;&gt;"",IF(OR(t_WasteData[[#This Row],[ELoW code check]]="OK",t_WasteData[[#This Row],[Other code check]]="OK"),"OK","Code not found"),"")</f>
        <v/>
      </c>
      <c r="G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" s="46"/>
      <c r="I6" s="47"/>
      <c r="J6" s="96" t="str">
        <f>IF(ISBLANK(t_WasteData[[#This Row],[Hoeveelheid]]),"",'Asset information'!$C$9)</f>
        <v/>
      </c>
      <c r="K6" s="46"/>
      <c r="L6" s="46"/>
      <c r="M6" s="46"/>
    </row>
    <row r="7" spans="1:13" s="15" customFormat="1" ht="14" x14ac:dyDescent="0.15">
      <c r="A7" s="14"/>
      <c r="B7" s="45"/>
      <c r="C7" s="46"/>
      <c r="D7" s="96" t="str">
        <f>IFERROR(IF(t_WasteData[[#This Row],[Afval code]]&lt;&gt;"",IF(MATCH(t_WasteData[[#This Row],[Afval code]],t_EuropeanWasteCodes[Code],0),"OK",""),""),"Code not found")</f>
        <v/>
      </c>
      <c r="E7" s="96" t="str">
        <f>IFERROR(IF(t_WasteData[[#This Row],[Afval code]]&lt;&gt;"",IF(MATCH(t_WasteData[[#This Row],[Afval code]],t_OtherWasteCodes[Code],0),"OK",""),""),"Code not found")</f>
        <v/>
      </c>
      <c r="F7" s="95" t="str">
        <f>IF(t_WasteData[[#This Row],[Afval code]]&lt;&gt;"",IF(OR(t_WasteData[[#This Row],[ELoW code check]]="OK",t_WasteData[[#This Row],[Other code check]]="OK"),"OK","Code not found"),"")</f>
        <v/>
      </c>
      <c r="G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" s="46"/>
      <c r="I7" s="47"/>
      <c r="J7" s="96" t="str">
        <f>IF(ISBLANK(t_WasteData[[#This Row],[Hoeveelheid]]),"",'Asset information'!$C$9)</f>
        <v/>
      </c>
      <c r="K7" s="46"/>
      <c r="L7" s="46"/>
      <c r="M7" s="46"/>
    </row>
    <row r="8" spans="1:13" s="15" customFormat="1" ht="14" x14ac:dyDescent="0.15">
      <c r="A8" s="14"/>
      <c r="B8" s="45"/>
      <c r="C8" s="46"/>
      <c r="D8" s="96" t="str">
        <f>IFERROR(IF(t_WasteData[[#This Row],[Afval code]]&lt;&gt;"",IF(MATCH(t_WasteData[[#This Row],[Afval code]],t_EuropeanWasteCodes[Code],0),"OK",""),""),"Code not found")</f>
        <v/>
      </c>
      <c r="E8" s="96" t="str">
        <f>IFERROR(IF(t_WasteData[[#This Row],[Afval code]]&lt;&gt;"",IF(MATCH(t_WasteData[[#This Row],[Afval code]],t_OtherWasteCodes[Code],0),"OK",""),""),"Code not found")</f>
        <v/>
      </c>
      <c r="F8" s="95" t="str">
        <f>IF(t_WasteData[[#This Row],[Afval code]]&lt;&gt;"",IF(OR(t_WasteData[[#This Row],[ELoW code check]]="OK",t_WasteData[[#This Row],[Other code check]]="OK"),"OK","Code not found"),"")</f>
        <v/>
      </c>
      <c r="G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" s="46"/>
      <c r="I8" s="47"/>
      <c r="J8" s="96" t="str">
        <f>IF(ISBLANK(t_WasteData[[#This Row],[Hoeveelheid]]),"",'Asset information'!$C$9)</f>
        <v/>
      </c>
      <c r="K8" s="46"/>
      <c r="L8" s="46"/>
      <c r="M8" s="46"/>
    </row>
    <row r="9" spans="1:13" s="15" customFormat="1" ht="14" x14ac:dyDescent="0.15">
      <c r="A9" s="14"/>
      <c r="B9" s="45"/>
      <c r="C9" s="46"/>
      <c r="D9" s="96" t="str">
        <f>IFERROR(IF(t_WasteData[[#This Row],[Afval code]]&lt;&gt;"",IF(MATCH(t_WasteData[[#This Row],[Afval code]],t_EuropeanWasteCodes[Code],0),"OK",""),""),"Code not found")</f>
        <v/>
      </c>
      <c r="E9" s="96" t="str">
        <f>IFERROR(IF(t_WasteData[[#This Row],[Afval code]]&lt;&gt;"",IF(MATCH(t_WasteData[[#This Row],[Afval code]],t_OtherWasteCodes[Code],0),"OK",""),""),"Code not found")</f>
        <v/>
      </c>
      <c r="F9" s="95" t="str">
        <f>IF(t_WasteData[[#This Row],[Afval code]]&lt;&gt;"",IF(OR(t_WasteData[[#This Row],[ELoW code check]]="OK",t_WasteData[[#This Row],[Other code check]]="OK"),"OK","Code not found"),"")</f>
        <v/>
      </c>
      <c r="G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" s="46"/>
      <c r="I9" s="47"/>
      <c r="J9" s="96" t="str">
        <f>IF(ISBLANK(t_WasteData[[#This Row],[Hoeveelheid]]),"",'Asset information'!$C$9)</f>
        <v/>
      </c>
      <c r="K9" s="46"/>
      <c r="L9" s="46"/>
      <c r="M9" s="46"/>
    </row>
    <row r="10" spans="1:13" s="14" customFormat="1" ht="14" x14ac:dyDescent="0.15">
      <c r="B10" s="45"/>
      <c r="C10" s="46"/>
      <c r="D10" s="96" t="str">
        <f>IFERROR(IF(t_WasteData[[#This Row],[Afval code]]&lt;&gt;"",IF(MATCH(t_WasteData[[#This Row],[Afval code]],t_EuropeanWasteCodes[Code],0),"OK",""),""),"Code not found")</f>
        <v/>
      </c>
      <c r="E10" s="96" t="str">
        <f>IFERROR(IF(t_WasteData[[#This Row],[Afval code]]&lt;&gt;"",IF(MATCH(t_WasteData[[#This Row],[Afval code]],t_OtherWasteCodes[Code],0),"OK",""),""),"Code not found")</f>
        <v/>
      </c>
      <c r="F10" s="95" t="str">
        <f>IF(t_WasteData[[#This Row],[Afval code]]&lt;&gt;"",IF(OR(t_WasteData[[#This Row],[ELoW code check]]="OK",t_WasteData[[#This Row],[Other code check]]="OK"),"OK","Code not found"),"")</f>
        <v/>
      </c>
      <c r="G1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0" s="46"/>
      <c r="I10" s="47"/>
      <c r="J10" s="96" t="str">
        <f>IF(ISBLANK(t_WasteData[[#This Row],[Hoeveelheid]]),"",'Asset information'!$C$9)</f>
        <v/>
      </c>
      <c r="K10" s="46"/>
      <c r="L10" s="46"/>
      <c r="M10" s="46"/>
    </row>
    <row r="11" spans="1:13" s="14" customFormat="1" ht="14" x14ac:dyDescent="0.15">
      <c r="B11" s="45"/>
      <c r="C11" s="46"/>
      <c r="D11" s="96" t="str">
        <f>IFERROR(IF(t_WasteData[[#This Row],[Afval code]]&lt;&gt;"",IF(MATCH(t_WasteData[[#This Row],[Afval code]],t_EuropeanWasteCodes[Code],0),"OK",""),""),"Code not found")</f>
        <v/>
      </c>
      <c r="E11" s="96" t="str">
        <f>IFERROR(IF(t_WasteData[[#This Row],[Afval code]]&lt;&gt;"",IF(MATCH(t_WasteData[[#This Row],[Afval code]],t_OtherWasteCodes[Code],0),"OK",""),""),"Code not found")</f>
        <v/>
      </c>
      <c r="F11" s="95" t="str">
        <f>IF(t_WasteData[[#This Row],[Afval code]]&lt;&gt;"",IF(OR(t_WasteData[[#This Row],[ELoW code check]]="OK",t_WasteData[[#This Row],[Other code check]]="OK"),"OK","Code not found"),"")</f>
        <v/>
      </c>
      <c r="G1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1" s="46"/>
      <c r="I11" s="47"/>
      <c r="J11" s="96" t="str">
        <f>IF(ISBLANK(t_WasteData[[#This Row],[Hoeveelheid]]),"",'Asset information'!$C$9)</f>
        <v/>
      </c>
      <c r="K11" s="46"/>
      <c r="L11" s="46"/>
      <c r="M11" s="46"/>
    </row>
    <row r="12" spans="1:13" s="14" customFormat="1" ht="14" x14ac:dyDescent="0.15">
      <c r="B12" s="45"/>
      <c r="C12" s="46"/>
      <c r="D12" s="96" t="str">
        <f>IFERROR(IF(t_WasteData[[#This Row],[Afval code]]&lt;&gt;"",IF(MATCH(t_WasteData[[#This Row],[Afval code]],t_EuropeanWasteCodes[Code],0),"OK",""),""),"Code not found")</f>
        <v/>
      </c>
      <c r="E12" s="96" t="str">
        <f>IFERROR(IF(t_WasteData[[#This Row],[Afval code]]&lt;&gt;"",IF(MATCH(t_WasteData[[#This Row],[Afval code]],t_OtherWasteCodes[Code],0),"OK",""),""),"Code not found")</f>
        <v/>
      </c>
      <c r="F12" s="95" t="str">
        <f>IF(t_WasteData[[#This Row],[Afval code]]&lt;&gt;"",IF(OR(t_WasteData[[#This Row],[ELoW code check]]="OK",t_WasteData[[#This Row],[Other code check]]="OK"),"OK","Code not found"),"")</f>
        <v/>
      </c>
      <c r="G1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2" s="46"/>
      <c r="I12" s="47"/>
      <c r="J12" s="96" t="str">
        <f>IF(ISBLANK(t_WasteData[[#This Row],[Hoeveelheid]]),"",'Asset information'!$C$9)</f>
        <v/>
      </c>
      <c r="K12" s="46"/>
      <c r="L12" s="46"/>
      <c r="M12" s="46"/>
    </row>
    <row r="13" spans="1:13" s="14" customFormat="1" ht="14" x14ac:dyDescent="0.15">
      <c r="B13" s="45"/>
      <c r="C13" s="46"/>
      <c r="D13" s="96" t="str">
        <f>IFERROR(IF(t_WasteData[[#This Row],[Afval code]]&lt;&gt;"",IF(MATCH(t_WasteData[[#This Row],[Afval code]],t_EuropeanWasteCodes[Code],0),"OK",""),""),"Code not found")</f>
        <v/>
      </c>
      <c r="E13" s="96" t="str">
        <f>IFERROR(IF(t_WasteData[[#This Row],[Afval code]]&lt;&gt;"",IF(MATCH(t_WasteData[[#This Row],[Afval code]],t_OtherWasteCodes[Code],0),"OK",""),""),"Code not found")</f>
        <v/>
      </c>
      <c r="F13" s="95" t="str">
        <f>IF(t_WasteData[[#This Row],[Afval code]]&lt;&gt;"",IF(OR(t_WasteData[[#This Row],[ELoW code check]]="OK",t_WasteData[[#This Row],[Other code check]]="OK"),"OK","Code not found"),"")</f>
        <v/>
      </c>
      <c r="G1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3" s="46"/>
      <c r="I13" s="48"/>
      <c r="J13" s="96" t="str">
        <f>IF(ISBLANK(t_WasteData[[#This Row],[Hoeveelheid]]),"",'Asset information'!$C$9)</f>
        <v/>
      </c>
      <c r="K13" s="46"/>
      <c r="L13" s="46"/>
      <c r="M13" s="46"/>
    </row>
    <row r="14" spans="1:13" s="14" customFormat="1" ht="14" x14ac:dyDescent="0.15">
      <c r="B14" s="45"/>
      <c r="C14" s="46"/>
      <c r="D14" s="96" t="str">
        <f>IFERROR(IF(t_WasteData[[#This Row],[Afval code]]&lt;&gt;"",IF(MATCH(t_WasteData[[#This Row],[Afval code]],t_EuropeanWasteCodes[Code],0),"OK",""),""),"Code not found")</f>
        <v/>
      </c>
      <c r="E14" s="96" t="str">
        <f>IFERROR(IF(t_WasteData[[#This Row],[Afval code]]&lt;&gt;"",IF(MATCH(t_WasteData[[#This Row],[Afval code]],t_OtherWasteCodes[Code],0),"OK",""),""),"Code not found")</f>
        <v/>
      </c>
      <c r="F14" s="95" t="str">
        <f>IF(t_WasteData[[#This Row],[Afval code]]&lt;&gt;"",IF(OR(t_WasteData[[#This Row],[ELoW code check]]="OK",t_WasteData[[#This Row],[Other code check]]="OK"),"OK","Code not found"),"")</f>
        <v/>
      </c>
      <c r="G1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4" s="46"/>
      <c r="I14" s="48"/>
      <c r="J14" s="96" t="str">
        <f>IF(ISBLANK(t_WasteData[[#This Row],[Hoeveelheid]]),"",'Asset information'!$C$9)</f>
        <v/>
      </c>
      <c r="K14" s="46"/>
      <c r="L14" s="46"/>
      <c r="M14" s="46"/>
    </row>
    <row r="15" spans="1:13" s="14" customFormat="1" ht="14" x14ac:dyDescent="0.15">
      <c r="B15" s="45"/>
      <c r="C15" s="46"/>
      <c r="D15" s="96" t="str">
        <f>IFERROR(IF(t_WasteData[[#This Row],[Afval code]]&lt;&gt;"",IF(MATCH(t_WasteData[[#This Row],[Afval code]],t_EuropeanWasteCodes[Code],0),"OK",""),""),"Code not found")</f>
        <v/>
      </c>
      <c r="E15" s="96" t="str">
        <f>IFERROR(IF(t_WasteData[[#This Row],[Afval code]]&lt;&gt;"",IF(MATCH(t_WasteData[[#This Row],[Afval code]],t_OtherWasteCodes[Code],0),"OK",""),""),"Code not found")</f>
        <v/>
      </c>
      <c r="F15" s="95" t="str">
        <f>IF(t_WasteData[[#This Row],[Afval code]]&lt;&gt;"",IF(OR(t_WasteData[[#This Row],[ELoW code check]]="OK",t_WasteData[[#This Row],[Other code check]]="OK"),"OK","Code not found"),"")</f>
        <v/>
      </c>
      <c r="G1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5" s="46"/>
      <c r="I15" s="48"/>
      <c r="J15" s="96" t="str">
        <f>IF(ISBLANK(t_WasteData[[#This Row],[Hoeveelheid]]),"",'Asset information'!$C$9)</f>
        <v/>
      </c>
      <c r="K15" s="46"/>
      <c r="L15" s="46"/>
      <c r="M15" s="46"/>
    </row>
    <row r="16" spans="1:13" s="14" customFormat="1" ht="42" x14ac:dyDescent="0.15">
      <c r="B16" s="45"/>
      <c r="C16" s="46" t="s">
        <v>1907</v>
      </c>
      <c r="D16" s="96" t="str">
        <f>IFERROR(IF(t_WasteData[[#This Row],[Afval code]]&lt;&gt;"",IF(MATCH(t_WasteData[[#This Row],[Afval code]],t_EuropeanWasteCodes[Code],0),"OK",""),""),"Code not found")</f>
        <v>OK</v>
      </c>
      <c r="E16" s="96" t="str">
        <f>IFERROR(IF(t_WasteData[[#This Row],[Afval code]]&lt;&gt;"",IF(MATCH(t_WasteData[[#This Row],[Afval code]],t_OtherWasteCodes[Code],0),"OK",""),""),"Code not found")</f>
        <v>Code not found</v>
      </c>
      <c r="F16" s="95" t="str">
        <f>IF(t_WasteData[[#This Row],[Afval code]]&lt;&gt;"",IF(OR(t_WasteData[[#This Row],[ELoW code check]]="OK",t_WasteData[[#This Row],[Other code check]]="OK"),"OK","Code not found"),"")</f>
        <v>OK</v>
      </c>
      <c r="G1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>14 AFVAL VAN ORGANISCHE OPLOSSMIDDELEN, KOELMIDDELEN EN DRIJFGASSEN (behalve 07 en 08) &gt; 14 06 afval van organische oplossmiddelen, koelmiddelen en drijfgassen voor schuim/ aërosolen &gt; 14 06 01* chloorfluorkoolstoffen, hcfk's, hfk's</v>
      </c>
      <c r="H16" s="46"/>
      <c r="I16" s="48"/>
      <c r="J16" s="96" t="str">
        <f>IF(ISBLANK(t_WasteData[[#This Row],[Hoeveelheid]]),"",'Asset information'!$C$9)</f>
        <v/>
      </c>
      <c r="K16" s="46"/>
      <c r="L16" s="46"/>
      <c r="M16" s="46"/>
    </row>
    <row r="17" spans="2:13" s="14" customFormat="1" ht="14" x14ac:dyDescent="0.15">
      <c r="B17" s="45"/>
      <c r="C17" s="46"/>
      <c r="D17" s="96" t="str">
        <f>IFERROR(IF(t_WasteData[[#This Row],[Afval code]]&lt;&gt;"",IF(MATCH(t_WasteData[[#This Row],[Afval code]],t_EuropeanWasteCodes[Code],0),"OK",""),""),"Code not found")</f>
        <v/>
      </c>
      <c r="E17" s="96" t="str">
        <f>IFERROR(IF(t_WasteData[[#This Row],[Afval code]]&lt;&gt;"",IF(MATCH(t_WasteData[[#This Row],[Afval code]],t_OtherWasteCodes[Code],0),"OK",""),""),"Code not found")</f>
        <v/>
      </c>
      <c r="F17" s="95" t="str">
        <f>IF(t_WasteData[[#This Row],[Afval code]]&lt;&gt;"",IF(OR(t_WasteData[[#This Row],[ELoW code check]]="OK",t_WasteData[[#This Row],[Other code check]]="OK"),"OK","Code not found"),"")</f>
        <v/>
      </c>
      <c r="G1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7" s="46"/>
      <c r="I17" s="48"/>
      <c r="J17" s="96" t="str">
        <f>IF(ISBLANK(t_WasteData[[#This Row],[Hoeveelheid]]),"",'Asset information'!$C$9)</f>
        <v/>
      </c>
      <c r="K17" s="46"/>
      <c r="L17" s="46"/>
      <c r="M17" s="46"/>
    </row>
    <row r="18" spans="2:13" s="14" customFormat="1" ht="14" x14ac:dyDescent="0.15">
      <c r="B18" s="45"/>
      <c r="C18" s="46"/>
      <c r="D18" s="96" t="str">
        <f>IFERROR(IF(t_WasteData[[#This Row],[Afval code]]&lt;&gt;"",IF(MATCH(t_WasteData[[#This Row],[Afval code]],t_EuropeanWasteCodes[Code],0),"OK",""),""),"Code not found")</f>
        <v/>
      </c>
      <c r="E18" s="96" t="str">
        <f>IFERROR(IF(t_WasteData[[#This Row],[Afval code]]&lt;&gt;"",IF(MATCH(t_WasteData[[#This Row],[Afval code]],t_OtherWasteCodes[Code],0),"OK",""),""),"Code not found")</f>
        <v/>
      </c>
      <c r="F18" s="95" t="str">
        <f>IF(t_WasteData[[#This Row],[Afval code]]&lt;&gt;"",IF(OR(t_WasteData[[#This Row],[ELoW code check]]="OK",t_WasteData[[#This Row],[Other code check]]="OK"),"OK","Code not found"),"")</f>
        <v/>
      </c>
      <c r="G1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8" s="46"/>
      <c r="I18" s="48"/>
      <c r="J18" s="96" t="str">
        <f>IF(ISBLANK(t_WasteData[[#This Row],[Hoeveelheid]]),"",'Asset information'!$C$9)</f>
        <v/>
      </c>
      <c r="K18" s="46"/>
      <c r="L18" s="46"/>
      <c r="M18" s="46"/>
    </row>
    <row r="19" spans="2:13" s="14" customFormat="1" ht="14" x14ac:dyDescent="0.15">
      <c r="B19" s="45"/>
      <c r="C19" s="46"/>
      <c r="D19" s="96" t="str">
        <f>IFERROR(IF(t_WasteData[[#This Row],[Afval code]]&lt;&gt;"",IF(MATCH(t_WasteData[[#This Row],[Afval code]],t_EuropeanWasteCodes[Code],0),"OK",""),""),"Code not found")</f>
        <v/>
      </c>
      <c r="E19" s="96" t="str">
        <f>IFERROR(IF(t_WasteData[[#This Row],[Afval code]]&lt;&gt;"",IF(MATCH(t_WasteData[[#This Row],[Afval code]],t_OtherWasteCodes[Code],0),"OK",""),""),"Code not found")</f>
        <v/>
      </c>
      <c r="F19" s="95" t="str">
        <f>IF(t_WasteData[[#This Row],[Afval code]]&lt;&gt;"",IF(OR(t_WasteData[[#This Row],[ELoW code check]]="OK",t_WasteData[[#This Row],[Other code check]]="OK"),"OK","Code not found"),"")</f>
        <v/>
      </c>
      <c r="G1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9" s="46"/>
      <c r="I19" s="48"/>
      <c r="J19" s="96" t="str">
        <f>IF(ISBLANK(t_WasteData[[#This Row],[Hoeveelheid]]),"",'Asset information'!$C$9)</f>
        <v/>
      </c>
      <c r="K19" s="46"/>
      <c r="L19" s="46"/>
      <c r="M19" s="46"/>
    </row>
    <row r="20" spans="2:13" s="14" customFormat="1" ht="14" x14ac:dyDescent="0.15">
      <c r="B20" s="45"/>
      <c r="C20" s="46"/>
      <c r="D20" s="96" t="str">
        <f>IFERROR(IF(t_WasteData[[#This Row],[Afval code]]&lt;&gt;"",IF(MATCH(t_WasteData[[#This Row],[Afval code]],t_EuropeanWasteCodes[Code],0),"OK",""),""),"Code not found")</f>
        <v/>
      </c>
      <c r="E20" s="96" t="str">
        <f>IFERROR(IF(t_WasteData[[#This Row],[Afval code]]&lt;&gt;"",IF(MATCH(t_WasteData[[#This Row],[Afval code]],t_OtherWasteCodes[Code],0),"OK",""),""),"Code not found")</f>
        <v/>
      </c>
      <c r="F20" s="95" t="str">
        <f>IF(t_WasteData[[#This Row],[Afval code]]&lt;&gt;"",IF(OR(t_WasteData[[#This Row],[ELoW code check]]="OK",t_WasteData[[#This Row],[Other code check]]="OK"),"OK","Code not found"),"")</f>
        <v/>
      </c>
      <c r="G2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0" s="46"/>
      <c r="I20" s="48"/>
      <c r="J20" s="96" t="str">
        <f>IF(ISBLANK(t_WasteData[[#This Row],[Hoeveelheid]]),"",'Asset information'!$C$9)</f>
        <v/>
      </c>
      <c r="K20" s="46"/>
      <c r="L20" s="46"/>
      <c r="M20" s="46"/>
    </row>
    <row r="21" spans="2:13" s="14" customFormat="1" ht="14" x14ac:dyDescent="0.15">
      <c r="B21" s="45"/>
      <c r="C21" s="46"/>
      <c r="D21" s="96" t="str">
        <f>IFERROR(IF(t_WasteData[[#This Row],[Afval code]]&lt;&gt;"",IF(MATCH(t_WasteData[[#This Row],[Afval code]],t_EuropeanWasteCodes[Code],0),"OK",""),""),"Code not found")</f>
        <v/>
      </c>
      <c r="E21" s="96" t="str">
        <f>IFERROR(IF(t_WasteData[[#This Row],[Afval code]]&lt;&gt;"",IF(MATCH(t_WasteData[[#This Row],[Afval code]],t_OtherWasteCodes[Code],0),"OK",""),""),"Code not found")</f>
        <v/>
      </c>
      <c r="F21" s="95" t="str">
        <f>IF(t_WasteData[[#This Row],[Afval code]]&lt;&gt;"",IF(OR(t_WasteData[[#This Row],[ELoW code check]]="OK",t_WasteData[[#This Row],[Other code check]]="OK"),"OK","Code not found"),"")</f>
        <v/>
      </c>
      <c r="G2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1" s="46"/>
      <c r="I21" s="48"/>
      <c r="J21" s="96" t="str">
        <f>IF(ISBLANK(t_WasteData[[#This Row],[Hoeveelheid]]),"",'Asset information'!$C$9)</f>
        <v/>
      </c>
      <c r="K21" s="46"/>
      <c r="L21" s="46"/>
      <c r="M21" s="46"/>
    </row>
    <row r="22" spans="2:13" s="14" customFormat="1" ht="14" x14ac:dyDescent="0.15">
      <c r="B22" s="45"/>
      <c r="C22" s="46"/>
      <c r="D22" s="96" t="str">
        <f>IFERROR(IF(t_WasteData[[#This Row],[Afval code]]&lt;&gt;"",IF(MATCH(t_WasteData[[#This Row],[Afval code]],t_EuropeanWasteCodes[Code],0),"OK",""),""),"Code not found")</f>
        <v/>
      </c>
      <c r="E22" s="96" t="str">
        <f>IFERROR(IF(t_WasteData[[#This Row],[Afval code]]&lt;&gt;"",IF(MATCH(t_WasteData[[#This Row],[Afval code]],t_OtherWasteCodes[Code],0),"OK",""),""),"Code not found")</f>
        <v/>
      </c>
      <c r="F22" s="95" t="str">
        <f>IF(t_WasteData[[#This Row],[Afval code]]&lt;&gt;"",IF(OR(t_WasteData[[#This Row],[ELoW code check]]="OK",t_WasteData[[#This Row],[Other code check]]="OK"),"OK","Code not found"),"")</f>
        <v/>
      </c>
      <c r="G2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2" s="46"/>
      <c r="I22" s="48"/>
      <c r="J22" s="96" t="str">
        <f>IF(ISBLANK(t_WasteData[[#This Row],[Hoeveelheid]]),"",'Asset information'!$C$9)</f>
        <v/>
      </c>
      <c r="K22" s="46"/>
      <c r="L22" s="46"/>
      <c r="M22" s="46"/>
    </row>
    <row r="23" spans="2:13" s="14" customFormat="1" ht="14" x14ac:dyDescent="0.15">
      <c r="B23" s="45"/>
      <c r="C23" s="46"/>
      <c r="D23" s="96" t="str">
        <f>IFERROR(IF(t_WasteData[[#This Row],[Afval code]]&lt;&gt;"",IF(MATCH(t_WasteData[[#This Row],[Afval code]],t_EuropeanWasteCodes[Code],0),"OK",""),""),"Code not found")</f>
        <v/>
      </c>
      <c r="E23" s="96" t="str">
        <f>IFERROR(IF(t_WasteData[[#This Row],[Afval code]]&lt;&gt;"",IF(MATCH(t_WasteData[[#This Row],[Afval code]],t_OtherWasteCodes[Code],0),"OK",""),""),"Code not found")</f>
        <v/>
      </c>
      <c r="F23" s="95" t="str">
        <f>IF(t_WasteData[[#This Row],[Afval code]]&lt;&gt;"",IF(OR(t_WasteData[[#This Row],[ELoW code check]]="OK",t_WasteData[[#This Row],[Other code check]]="OK"),"OK","Code not found"),"")</f>
        <v/>
      </c>
      <c r="G2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3" s="46"/>
      <c r="I23" s="48"/>
      <c r="J23" s="96" t="str">
        <f>IF(ISBLANK(t_WasteData[[#This Row],[Hoeveelheid]]),"",'Asset information'!$C$9)</f>
        <v/>
      </c>
      <c r="K23" s="46"/>
      <c r="L23" s="46"/>
      <c r="M23" s="46"/>
    </row>
    <row r="24" spans="2:13" s="14" customFormat="1" ht="14" x14ac:dyDescent="0.15">
      <c r="B24" s="45"/>
      <c r="C24" s="46"/>
      <c r="D24" s="96" t="str">
        <f>IFERROR(IF(t_WasteData[[#This Row],[Afval code]]&lt;&gt;"",IF(MATCH(t_WasteData[[#This Row],[Afval code]],t_EuropeanWasteCodes[Code],0),"OK",""),""),"Code not found")</f>
        <v/>
      </c>
      <c r="E24" s="96" t="str">
        <f>IFERROR(IF(t_WasteData[[#This Row],[Afval code]]&lt;&gt;"",IF(MATCH(t_WasteData[[#This Row],[Afval code]],t_OtherWasteCodes[Code],0),"OK",""),""),"Code not found")</f>
        <v/>
      </c>
      <c r="F24" s="95" t="str">
        <f>IF(t_WasteData[[#This Row],[Afval code]]&lt;&gt;"",IF(OR(t_WasteData[[#This Row],[ELoW code check]]="OK",t_WasteData[[#This Row],[Other code check]]="OK"),"OK","Code not found"),"")</f>
        <v/>
      </c>
      <c r="G2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4" s="46"/>
      <c r="I24" s="48"/>
      <c r="J24" s="96" t="str">
        <f>IF(ISBLANK(t_WasteData[[#This Row],[Hoeveelheid]]),"",'Asset information'!$C$9)</f>
        <v/>
      </c>
      <c r="K24" s="46"/>
      <c r="L24" s="46"/>
      <c r="M24" s="46"/>
    </row>
    <row r="25" spans="2:13" s="14" customFormat="1" ht="14" x14ac:dyDescent="0.15">
      <c r="B25" s="45"/>
      <c r="C25" s="46"/>
      <c r="D25" s="96" t="str">
        <f>IFERROR(IF(t_WasteData[[#This Row],[Afval code]]&lt;&gt;"",IF(MATCH(t_WasteData[[#This Row],[Afval code]],t_EuropeanWasteCodes[Code],0),"OK",""),""),"Code not found")</f>
        <v/>
      </c>
      <c r="E25" s="96" t="str">
        <f>IFERROR(IF(t_WasteData[[#This Row],[Afval code]]&lt;&gt;"",IF(MATCH(t_WasteData[[#This Row],[Afval code]],t_OtherWasteCodes[Code],0),"OK",""),""),"Code not found")</f>
        <v/>
      </c>
      <c r="F25" s="95" t="str">
        <f>IF(t_WasteData[[#This Row],[Afval code]]&lt;&gt;"",IF(OR(t_WasteData[[#This Row],[ELoW code check]]="OK",t_WasteData[[#This Row],[Other code check]]="OK"),"OK","Code not found"),"")</f>
        <v/>
      </c>
      <c r="G2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5" s="46"/>
      <c r="I25" s="48"/>
      <c r="J25" s="96" t="str">
        <f>IF(ISBLANK(t_WasteData[[#This Row],[Hoeveelheid]]),"",'Asset information'!$C$9)</f>
        <v/>
      </c>
      <c r="K25" s="46"/>
      <c r="L25" s="46"/>
      <c r="M25" s="46"/>
    </row>
    <row r="26" spans="2:13" s="14" customFormat="1" ht="14" x14ac:dyDescent="0.15">
      <c r="B26" s="45"/>
      <c r="C26" s="46"/>
      <c r="D26" s="96" t="str">
        <f>IFERROR(IF(t_WasteData[[#This Row],[Afval code]]&lt;&gt;"",IF(MATCH(t_WasteData[[#This Row],[Afval code]],t_EuropeanWasteCodes[Code],0),"OK",""),""),"Code not found")</f>
        <v/>
      </c>
      <c r="E26" s="96" t="str">
        <f>IFERROR(IF(t_WasteData[[#This Row],[Afval code]]&lt;&gt;"",IF(MATCH(t_WasteData[[#This Row],[Afval code]],t_OtherWasteCodes[Code],0),"OK",""),""),"Code not found")</f>
        <v/>
      </c>
      <c r="F26" s="95" t="str">
        <f>IF(t_WasteData[[#This Row],[Afval code]]&lt;&gt;"",IF(OR(t_WasteData[[#This Row],[ELoW code check]]="OK",t_WasteData[[#This Row],[Other code check]]="OK"),"OK","Code not found"),"")</f>
        <v/>
      </c>
      <c r="G2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6" s="46"/>
      <c r="I26" s="48"/>
      <c r="J26" s="96" t="str">
        <f>IF(ISBLANK(t_WasteData[[#This Row],[Hoeveelheid]]),"",'Asset information'!$C$9)</f>
        <v/>
      </c>
      <c r="K26" s="46"/>
      <c r="L26" s="46"/>
      <c r="M26" s="46"/>
    </row>
    <row r="27" spans="2:13" s="14" customFormat="1" ht="14" x14ac:dyDescent="0.15">
      <c r="B27" s="45"/>
      <c r="C27" s="46"/>
      <c r="D27" s="96" t="str">
        <f>IFERROR(IF(t_WasteData[[#This Row],[Afval code]]&lt;&gt;"",IF(MATCH(t_WasteData[[#This Row],[Afval code]],t_EuropeanWasteCodes[Code],0),"OK",""),""),"Code not found")</f>
        <v/>
      </c>
      <c r="E27" s="96" t="str">
        <f>IFERROR(IF(t_WasteData[[#This Row],[Afval code]]&lt;&gt;"",IF(MATCH(t_WasteData[[#This Row],[Afval code]],t_OtherWasteCodes[Code],0),"OK",""),""),"Code not found")</f>
        <v/>
      </c>
      <c r="F27" s="95" t="str">
        <f>IF(t_WasteData[[#This Row],[Afval code]]&lt;&gt;"",IF(OR(t_WasteData[[#This Row],[ELoW code check]]="OK",t_WasteData[[#This Row],[Other code check]]="OK"),"OK","Code not found"),"")</f>
        <v/>
      </c>
      <c r="G2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7" s="46"/>
      <c r="I27" s="48"/>
      <c r="J27" s="96" t="str">
        <f>IF(ISBLANK(t_WasteData[[#This Row],[Hoeveelheid]]),"",'Asset information'!$C$9)</f>
        <v/>
      </c>
      <c r="K27" s="46"/>
      <c r="L27" s="46"/>
      <c r="M27" s="46"/>
    </row>
    <row r="28" spans="2:13" s="14" customFormat="1" ht="14" x14ac:dyDescent="0.15">
      <c r="B28" s="45"/>
      <c r="C28" s="46"/>
      <c r="D28" s="96" t="str">
        <f>IFERROR(IF(t_WasteData[[#This Row],[Afval code]]&lt;&gt;"",IF(MATCH(t_WasteData[[#This Row],[Afval code]],t_EuropeanWasteCodes[Code],0),"OK",""),""),"Code not found")</f>
        <v/>
      </c>
      <c r="E28" s="96" t="str">
        <f>IFERROR(IF(t_WasteData[[#This Row],[Afval code]]&lt;&gt;"",IF(MATCH(t_WasteData[[#This Row],[Afval code]],t_OtherWasteCodes[Code],0),"OK",""),""),"Code not found")</f>
        <v/>
      </c>
      <c r="F28" s="95" t="str">
        <f>IF(t_WasteData[[#This Row],[Afval code]]&lt;&gt;"",IF(OR(t_WasteData[[#This Row],[ELoW code check]]="OK",t_WasteData[[#This Row],[Other code check]]="OK"),"OK","Code not found"),"")</f>
        <v/>
      </c>
      <c r="G2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8" s="46"/>
      <c r="I28" s="48"/>
      <c r="J28" s="96" t="str">
        <f>IF(ISBLANK(t_WasteData[[#This Row],[Hoeveelheid]]),"",'Asset information'!$C$9)</f>
        <v/>
      </c>
      <c r="K28" s="46"/>
      <c r="L28" s="46"/>
      <c r="M28" s="46"/>
    </row>
    <row r="29" spans="2:13" s="14" customFormat="1" ht="14" x14ac:dyDescent="0.15">
      <c r="B29" s="45"/>
      <c r="C29" s="46"/>
      <c r="D29" s="96" t="str">
        <f>IFERROR(IF(t_WasteData[[#This Row],[Afval code]]&lt;&gt;"",IF(MATCH(t_WasteData[[#This Row],[Afval code]],t_EuropeanWasteCodes[Code],0),"OK",""),""),"Code not found")</f>
        <v/>
      </c>
      <c r="E29" s="96" t="str">
        <f>IFERROR(IF(t_WasteData[[#This Row],[Afval code]]&lt;&gt;"",IF(MATCH(t_WasteData[[#This Row],[Afval code]],t_OtherWasteCodes[Code],0),"OK",""),""),"Code not found")</f>
        <v/>
      </c>
      <c r="F29" s="95" t="str">
        <f>IF(t_WasteData[[#This Row],[Afval code]]&lt;&gt;"",IF(OR(t_WasteData[[#This Row],[ELoW code check]]="OK",t_WasteData[[#This Row],[Other code check]]="OK"),"OK","Code not found"),"")</f>
        <v/>
      </c>
      <c r="G2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29" s="46"/>
      <c r="I29" s="48"/>
      <c r="J29" s="96" t="str">
        <f>IF(ISBLANK(t_WasteData[[#This Row],[Hoeveelheid]]),"",'Asset information'!$C$9)</f>
        <v/>
      </c>
      <c r="K29" s="46"/>
      <c r="L29" s="46"/>
      <c r="M29" s="46"/>
    </row>
    <row r="30" spans="2:13" s="14" customFormat="1" ht="14" x14ac:dyDescent="0.15">
      <c r="B30" s="45"/>
      <c r="C30" s="46"/>
      <c r="D30" s="96" t="str">
        <f>IFERROR(IF(t_WasteData[[#This Row],[Afval code]]&lt;&gt;"",IF(MATCH(t_WasteData[[#This Row],[Afval code]],t_EuropeanWasteCodes[Code],0),"OK",""),""),"Code not found")</f>
        <v/>
      </c>
      <c r="E30" s="96" t="str">
        <f>IFERROR(IF(t_WasteData[[#This Row],[Afval code]]&lt;&gt;"",IF(MATCH(t_WasteData[[#This Row],[Afval code]],t_OtherWasteCodes[Code],0),"OK",""),""),"Code not found")</f>
        <v/>
      </c>
      <c r="F30" s="95" t="str">
        <f>IF(t_WasteData[[#This Row],[Afval code]]&lt;&gt;"",IF(OR(t_WasteData[[#This Row],[ELoW code check]]="OK",t_WasteData[[#This Row],[Other code check]]="OK"),"OK","Code not found"),"")</f>
        <v/>
      </c>
      <c r="G3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0" s="46"/>
      <c r="I30" s="48"/>
      <c r="J30" s="96" t="str">
        <f>IF(ISBLANK(t_WasteData[[#This Row],[Hoeveelheid]]),"",'Asset information'!$C$9)</f>
        <v/>
      </c>
      <c r="K30" s="46"/>
      <c r="L30" s="46"/>
      <c r="M30" s="46"/>
    </row>
    <row r="31" spans="2:13" s="14" customFormat="1" ht="14" x14ac:dyDescent="0.15">
      <c r="B31" s="45"/>
      <c r="C31" s="46"/>
      <c r="D31" s="96" t="str">
        <f>IFERROR(IF(t_WasteData[[#This Row],[Afval code]]&lt;&gt;"",IF(MATCH(t_WasteData[[#This Row],[Afval code]],t_EuropeanWasteCodes[Code],0),"OK",""),""),"Code not found")</f>
        <v/>
      </c>
      <c r="E31" s="96" t="str">
        <f>IFERROR(IF(t_WasteData[[#This Row],[Afval code]]&lt;&gt;"",IF(MATCH(t_WasteData[[#This Row],[Afval code]],t_OtherWasteCodes[Code],0),"OK",""),""),"Code not found")</f>
        <v/>
      </c>
      <c r="F31" s="95" t="str">
        <f>IF(t_WasteData[[#This Row],[Afval code]]&lt;&gt;"",IF(OR(t_WasteData[[#This Row],[ELoW code check]]="OK",t_WasteData[[#This Row],[Other code check]]="OK"),"OK","Code not found"),"")</f>
        <v/>
      </c>
      <c r="G3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1" s="46"/>
      <c r="I31" s="48"/>
      <c r="J31" s="96" t="str">
        <f>IF(ISBLANK(t_WasteData[[#This Row],[Hoeveelheid]]),"",'Asset information'!$C$9)</f>
        <v/>
      </c>
      <c r="K31" s="46"/>
      <c r="L31" s="46"/>
      <c r="M31" s="46"/>
    </row>
    <row r="32" spans="2:13" s="14" customFormat="1" ht="14" x14ac:dyDescent="0.15">
      <c r="B32" s="45"/>
      <c r="C32" s="46"/>
      <c r="D32" s="96" t="str">
        <f>IFERROR(IF(t_WasteData[[#This Row],[Afval code]]&lt;&gt;"",IF(MATCH(t_WasteData[[#This Row],[Afval code]],t_EuropeanWasteCodes[Code],0),"OK",""),""),"Code not found")</f>
        <v/>
      </c>
      <c r="E32" s="96" t="str">
        <f>IFERROR(IF(t_WasteData[[#This Row],[Afval code]]&lt;&gt;"",IF(MATCH(t_WasteData[[#This Row],[Afval code]],t_OtherWasteCodes[Code],0),"OK",""),""),"Code not found")</f>
        <v/>
      </c>
      <c r="F32" s="95" t="str">
        <f>IF(t_WasteData[[#This Row],[Afval code]]&lt;&gt;"",IF(OR(t_WasteData[[#This Row],[ELoW code check]]="OK",t_WasteData[[#This Row],[Other code check]]="OK"),"OK","Code not found"),"")</f>
        <v/>
      </c>
      <c r="G3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2" s="46"/>
      <c r="I32" s="48"/>
      <c r="J32" s="96" t="str">
        <f>IF(ISBLANK(t_WasteData[[#This Row],[Hoeveelheid]]),"",'Asset information'!$C$9)</f>
        <v/>
      </c>
      <c r="K32" s="46"/>
      <c r="L32" s="46"/>
      <c r="M32" s="46"/>
    </row>
    <row r="33" spans="2:13" s="14" customFormat="1" ht="14" x14ac:dyDescent="0.15">
      <c r="B33" s="45"/>
      <c r="C33" s="46"/>
      <c r="D33" s="96" t="str">
        <f>IFERROR(IF(t_WasteData[[#This Row],[Afval code]]&lt;&gt;"",IF(MATCH(t_WasteData[[#This Row],[Afval code]],t_EuropeanWasteCodes[Code],0),"OK",""),""),"Code not found")</f>
        <v/>
      </c>
      <c r="E33" s="96" t="str">
        <f>IFERROR(IF(t_WasteData[[#This Row],[Afval code]]&lt;&gt;"",IF(MATCH(t_WasteData[[#This Row],[Afval code]],t_OtherWasteCodes[Code],0),"OK",""),""),"Code not found")</f>
        <v/>
      </c>
      <c r="F33" s="95" t="str">
        <f>IF(t_WasteData[[#This Row],[Afval code]]&lt;&gt;"",IF(OR(t_WasteData[[#This Row],[ELoW code check]]="OK",t_WasteData[[#This Row],[Other code check]]="OK"),"OK","Code not found"),"")</f>
        <v/>
      </c>
      <c r="G3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3" s="46"/>
      <c r="I33" s="48"/>
      <c r="J33" s="96" t="str">
        <f>IF(ISBLANK(t_WasteData[[#This Row],[Hoeveelheid]]),"",'Asset information'!$C$9)</f>
        <v/>
      </c>
      <c r="K33" s="46"/>
      <c r="L33" s="46"/>
      <c r="M33" s="46"/>
    </row>
    <row r="34" spans="2:13" s="14" customFormat="1" ht="14" x14ac:dyDescent="0.15">
      <c r="B34" s="45"/>
      <c r="C34" s="46"/>
      <c r="D34" s="96" t="str">
        <f>IFERROR(IF(t_WasteData[[#This Row],[Afval code]]&lt;&gt;"",IF(MATCH(t_WasteData[[#This Row],[Afval code]],t_EuropeanWasteCodes[Code],0),"OK",""),""),"Code not found")</f>
        <v/>
      </c>
      <c r="E34" s="96" t="str">
        <f>IFERROR(IF(t_WasteData[[#This Row],[Afval code]]&lt;&gt;"",IF(MATCH(t_WasteData[[#This Row],[Afval code]],t_OtherWasteCodes[Code],0),"OK",""),""),"Code not found")</f>
        <v/>
      </c>
      <c r="F34" s="95" t="str">
        <f>IF(t_WasteData[[#This Row],[Afval code]]&lt;&gt;"",IF(OR(t_WasteData[[#This Row],[ELoW code check]]="OK",t_WasteData[[#This Row],[Other code check]]="OK"),"OK","Code not found"),"")</f>
        <v/>
      </c>
      <c r="G3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4" s="46"/>
      <c r="I34" s="48"/>
      <c r="J34" s="96" t="str">
        <f>IF(ISBLANK(t_WasteData[[#This Row],[Hoeveelheid]]),"",'Asset information'!$C$9)</f>
        <v/>
      </c>
      <c r="K34" s="46"/>
      <c r="L34" s="46"/>
      <c r="M34" s="46"/>
    </row>
    <row r="35" spans="2:13" s="14" customFormat="1" ht="14" x14ac:dyDescent="0.15">
      <c r="B35" s="45"/>
      <c r="C35" s="46"/>
      <c r="D35" s="96" t="str">
        <f>IFERROR(IF(t_WasteData[[#This Row],[Afval code]]&lt;&gt;"",IF(MATCH(t_WasteData[[#This Row],[Afval code]],t_EuropeanWasteCodes[Code],0),"OK",""),""),"Code not found")</f>
        <v/>
      </c>
      <c r="E35" s="96" t="str">
        <f>IFERROR(IF(t_WasteData[[#This Row],[Afval code]]&lt;&gt;"",IF(MATCH(t_WasteData[[#This Row],[Afval code]],t_OtherWasteCodes[Code],0),"OK",""),""),"Code not found")</f>
        <v/>
      </c>
      <c r="F35" s="95" t="str">
        <f>IF(t_WasteData[[#This Row],[Afval code]]&lt;&gt;"",IF(OR(t_WasteData[[#This Row],[ELoW code check]]="OK",t_WasteData[[#This Row],[Other code check]]="OK"),"OK","Code not found"),"")</f>
        <v/>
      </c>
      <c r="G3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5" s="46"/>
      <c r="I35" s="48"/>
      <c r="J35" s="96" t="str">
        <f>IF(ISBLANK(t_WasteData[[#This Row],[Hoeveelheid]]),"",'Asset information'!$C$9)</f>
        <v/>
      </c>
      <c r="K35" s="46"/>
      <c r="L35" s="46"/>
      <c r="M35" s="46"/>
    </row>
    <row r="36" spans="2:13" s="14" customFormat="1" ht="14" x14ac:dyDescent="0.15">
      <c r="B36" s="45"/>
      <c r="C36" s="46"/>
      <c r="D36" s="96" t="str">
        <f>IFERROR(IF(t_WasteData[[#This Row],[Afval code]]&lt;&gt;"",IF(MATCH(t_WasteData[[#This Row],[Afval code]],t_EuropeanWasteCodes[Code],0),"OK",""),""),"Code not found")</f>
        <v/>
      </c>
      <c r="E36" s="96" t="str">
        <f>IFERROR(IF(t_WasteData[[#This Row],[Afval code]]&lt;&gt;"",IF(MATCH(t_WasteData[[#This Row],[Afval code]],t_OtherWasteCodes[Code],0),"OK",""),""),"Code not found")</f>
        <v/>
      </c>
      <c r="F36" s="95" t="str">
        <f>IF(t_WasteData[[#This Row],[Afval code]]&lt;&gt;"",IF(OR(t_WasteData[[#This Row],[ELoW code check]]="OK",t_WasteData[[#This Row],[Other code check]]="OK"),"OK","Code not found"),"")</f>
        <v/>
      </c>
      <c r="G3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6" s="46"/>
      <c r="I36" s="48"/>
      <c r="J36" s="96" t="str">
        <f>IF(ISBLANK(t_WasteData[[#This Row],[Hoeveelheid]]),"",'Asset information'!$C$9)</f>
        <v/>
      </c>
      <c r="K36" s="46"/>
      <c r="L36" s="46"/>
      <c r="M36" s="46"/>
    </row>
    <row r="37" spans="2:13" s="14" customFormat="1" ht="14" x14ac:dyDescent="0.15">
      <c r="B37" s="45"/>
      <c r="C37" s="46"/>
      <c r="D37" s="96" t="str">
        <f>IFERROR(IF(t_WasteData[[#This Row],[Afval code]]&lt;&gt;"",IF(MATCH(t_WasteData[[#This Row],[Afval code]],t_EuropeanWasteCodes[Code],0),"OK",""),""),"Code not found")</f>
        <v/>
      </c>
      <c r="E37" s="96" t="str">
        <f>IFERROR(IF(t_WasteData[[#This Row],[Afval code]]&lt;&gt;"",IF(MATCH(t_WasteData[[#This Row],[Afval code]],t_OtherWasteCodes[Code],0),"OK",""),""),"Code not found")</f>
        <v/>
      </c>
      <c r="F37" s="95" t="str">
        <f>IF(t_WasteData[[#This Row],[Afval code]]&lt;&gt;"",IF(OR(t_WasteData[[#This Row],[ELoW code check]]="OK",t_WasteData[[#This Row],[Other code check]]="OK"),"OK","Code not found"),"")</f>
        <v/>
      </c>
      <c r="G3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7" s="46"/>
      <c r="I37" s="48"/>
      <c r="J37" s="96" t="str">
        <f>IF(ISBLANK(t_WasteData[[#This Row],[Hoeveelheid]]),"",'Asset information'!$C$9)</f>
        <v/>
      </c>
      <c r="K37" s="46"/>
      <c r="L37" s="46"/>
      <c r="M37" s="46"/>
    </row>
    <row r="38" spans="2:13" s="14" customFormat="1" ht="14" x14ac:dyDescent="0.15">
      <c r="B38" s="45"/>
      <c r="C38" s="46"/>
      <c r="D38" s="96" t="str">
        <f>IFERROR(IF(t_WasteData[[#This Row],[Afval code]]&lt;&gt;"",IF(MATCH(t_WasteData[[#This Row],[Afval code]],t_EuropeanWasteCodes[Code],0),"OK",""),""),"Code not found")</f>
        <v/>
      </c>
      <c r="E38" s="96" t="str">
        <f>IFERROR(IF(t_WasteData[[#This Row],[Afval code]]&lt;&gt;"",IF(MATCH(t_WasteData[[#This Row],[Afval code]],t_OtherWasteCodes[Code],0),"OK",""),""),"Code not found")</f>
        <v/>
      </c>
      <c r="F38" s="95" t="str">
        <f>IF(t_WasteData[[#This Row],[Afval code]]&lt;&gt;"",IF(OR(t_WasteData[[#This Row],[ELoW code check]]="OK",t_WasteData[[#This Row],[Other code check]]="OK"),"OK","Code not found"),"")</f>
        <v/>
      </c>
      <c r="G3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8" s="46"/>
      <c r="I38" s="48"/>
      <c r="J38" s="96" t="str">
        <f>IF(ISBLANK(t_WasteData[[#This Row],[Hoeveelheid]]),"",'Asset information'!$C$9)</f>
        <v/>
      </c>
      <c r="K38" s="46"/>
      <c r="L38" s="46"/>
      <c r="M38" s="46"/>
    </row>
    <row r="39" spans="2:13" s="14" customFormat="1" ht="14" x14ac:dyDescent="0.15">
      <c r="B39" s="45"/>
      <c r="C39" s="46"/>
      <c r="D39" s="96" t="str">
        <f>IFERROR(IF(t_WasteData[[#This Row],[Afval code]]&lt;&gt;"",IF(MATCH(t_WasteData[[#This Row],[Afval code]],t_EuropeanWasteCodes[Code],0),"OK",""),""),"Code not found")</f>
        <v/>
      </c>
      <c r="E39" s="96" t="str">
        <f>IFERROR(IF(t_WasteData[[#This Row],[Afval code]]&lt;&gt;"",IF(MATCH(t_WasteData[[#This Row],[Afval code]],t_OtherWasteCodes[Code],0),"OK",""),""),"Code not found")</f>
        <v/>
      </c>
      <c r="F39" s="95" t="str">
        <f>IF(t_WasteData[[#This Row],[Afval code]]&lt;&gt;"",IF(OR(t_WasteData[[#This Row],[ELoW code check]]="OK",t_WasteData[[#This Row],[Other code check]]="OK"),"OK","Code not found"),"")</f>
        <v/>
      </c>
      <c r="G3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39" s="46"/>
      <c r="I39" s="48"/>
      <c r="J39" s="96" t="str">
        <f>IF(ISBLANK(t_WasteData[[#This Row],[Hoeveelheid]]),"",'Asset information'!$C$9)</f>
        <v/>
      </c>
      <c r="K39" s="46"/>
      <c r="L39" s="46"/>
      <c r="M39" s="46"/>
    </row>
    <row r="40" spans="2:13" s="14" customFormat="1" ht="14" x14ac:dyDescent="0.15">
      <c r="B40" s="45"/>
      <c r="C40" s="46"/>
      <c r="D40" s="96" t="str">
        <f>IFERROR(IF(t_WasteData[[#This Row],[Afval code]]&lt;&gt;"",IF(MATCH(t_WasteData[[#This Row],[Afval code]],t_EuropeanWasteCodes[Code],0),"OK",""),""),"Code not found")</f>
        <v/>
      </c>
      <c r="E40" s="96" t="str">
        <f>IFERROR(IF(t_WasteData[[#This Row],[Afval code]]&lt;&gt;"",IF(MATCH(t_WasteData[[#This Row],[Afval code]],t_OtherWasteCodes[Code],0),"OK",""),""),"Code not found")</f>
        <v/>
      </c>
      <c r="F40" s="95" t="str">
        <f>IF(t_WasteData[[#This Row],[Afval code]]&lt;&gt;"",IF(OR(t_WasteData[[#This Row],[ELoW code check]]="OK",t_WasteData[[#This Row],[Other code check]]="OK"),"OK","Code not found"),"")</f>
        <v/>
      </c>
      <c r="G4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0" s="46"/>
      <c r="I40" s="48"/>
      <c r="J40" s="96" t="str">
        <f>IF(ISBLANK(t_WasteData[[#This Row],[Hoeveelheid]]),"",'Asset information'!$C$9)</f>
        <v/>
      </c>
      <c r="K40" s="46"/>
      <c r="L40" s="46"/>
      <c r="M40" s="46"/>
    </row>
    <row r="41" spans="2:13" s="14" customFormat="1" ht="14" x14ac:dyDescent="0.15">
      <c r="B41" s="45"/>
      <c r="C41" s="46"/>
      <c r="D41" s="96" t="str">
        <f>IFERROR(IF(t_WasteData[[#This Row],[Afval code]]&lt;&gt;"",IF(MATCH(t_WasteData[[#This Row],[Afval code]],t_EuropeanWasteCodes[Code],0),"OK",""),""),"Code not found")</f>
        <v/>
      </c>
      <c r="E41" s="96" t="str">
        <f>IFERROR(IF(t_WasteData[[#This Row],[Afval code]]&lt;&gt;"",IF(MATCH(t_WasteData[[#This Row],[Afval code]],t_OtherWasteCodes[Code],0),"OK",""),""),"Code not found")</f>
        <v/>
      </c>
      <c r="F41" s="95" t="str">
        <f>IF(t_WasteData[[#This Row],[Afval code]]&lt;&gt;"",IF(OR(t_WasteData[[#This Row],[ELoW code check]]="OK",t_WasteData[[#This Row],[Other code check]]="OK"),"OK","Code not found"),"")</f>
        <v/>
      </c>
      <c r="G4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1" s="46"/>
      <c r="I41" s="48"/>
      <c r="J41" s="96" t="str">
        <f>IF(ISBLANK(t_WasteData[[#This Row],[Hoeveelheid]]),"",'Asset information'!$C$9)</f>
        <v/>
      </c>
      <c r="K41" s="46"/>
      <c r="L41" s="46"/>
      <c r="M41" s="46"/>
    </row>
    <row r="42" spans="2:13" s="14" customFormat="1" ht="14" x14ac:dyDescent="0.15">
      <c r="B42" s="45"/>
      <c r="C42" s="46"/>
      <c r="D42" s="96" t="str">
        <f>IFERROR(IF(t_WasteData[[#This Row],[Afval code]]&lt;&gt;"",IF(MATCH(t_WasteData[[#This Row],[Afval code]],t_EuropeanWasteCodes[Code],0),"OK",""),""),"Code not found")</f>
        <v/>
      </c>
      <c r="E42" s="96" t="str">
        <f>IFERROR(IF(t_WasteData[[#This Row],[Afval code]]&lt;&gt;"",IF(MATCH(t_WasteData[[#This Row],[Afval code]],t_OtherWasteCodes[Code],0),"OK",""),""),"Code not found")</f>
        <v/>
      </c>
      <c r="F42" s="95" t="str">
        <f>IF(t_WasteData[[#This Row],[Afval code]]&lt;&gt;"",IF(OR(t_WasteData[[#This Row],[ELoW code check]]="OK",t_WasteData[[#This Row],[Other code check]]="OK"),"OK","Code not found"),"")</f>
        <v/>
      </c>
      <c r="G4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2" s="46"/>
      <c r="I42" s="48"/>
      <c r="J42" s="96" t="str">
        <f>IF(ISBLANK(t_WasteData[[#This Row],[Hoeveelheid]]),"",'Asset information'!$C$9)</f>
        <v/>
      </c>
      <c r="K42" s="46"/>
      <c r="L42" s="46"/>
      <c r="M42" s="46"/>
    </row>
    <row r="43" spans="2:13" s="14" customFormat="1" ht="14" x14ac:dyDescent="0.15">
      <c r="B43" s="45"/>
      <c r="C43" s="46"/>
      <c r="D43" s="96" t="str">
        <f>IFERROR(IF(t_WasteData[[#This Row],[Afval code]]&lt;&gt;"",IF(MATCH(t_WasteData[[#This Row],[Afval code]],t_EuropeanWasteCodes[Code],0),"OK",""),""),"Code not found")</f>
        <v/>
      </c>
      <c r="E43" s="96" t="str">
        <f>IFERROR(IF(t_WasteData[[#This Row],[Afval code]]&lt;&gt;"",IF(MATCH(t_WasteData[[#This Row],[Afval code]],t_OtherWasteCodes[Code],0),"OK",""),""),"Code not found")</f>
        <v/>
      </c>
      <c r="F43" s="95" t="str">
        <f>IF(t_WasteData[[#This Row],[Afval code]]&lt;&gt;"",IF(OR(t_WasteData[[#This Row],[ELoW code check]]="OK",t_WasteData[[#This Row],[Other code check]]="OK"),"OK","Code not found"),"")</f>
        <v/>
      </c>
      <c r="G4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3" s="46"/>
      <c r="I43" s="48"/>
      <c r="J43" s="96" t="str">
        <f>IF(ISBLANK(t_WasteData[[#This Row],[Hoeveelheid]]),"",'Asset information'!$C$9)</f>
        <v/>
      </c>
      <c r="K43" s="46"/>
      <c r="L43" s="46"/>
      <c r="M43" s="46"/>
    </row>
    <row r="44" spans="2:13" s="14" customFormat="1" ht="14" x14ac:dyDescent="0.15">
      <c r="B44" s="45"/>
      <c r="C44" s="46"/>
      <c r="D44" s="96" t="str">
        <f>IFERROR(IF(t_WasteData[[#This Row],[Afval code]]&lt;&gt;"",IF(MATCH(t_WasteData[[#This Row],[Afval code]],t_EuropeanWasteCodes[Code],0),"OK",""),""),"Code not found")</f>
        <v/>
      </c>
      <c r="E44" s="96" t="str">
        <f>IFERROR(IF(t_WasteData[[#This Row],[Afval code]]&lt;&gt;"",IF(MATCH(t_WasteData[[#This Row],[Afval code]],t_OtherWasteCodes[Code],0),"OK",""),""),"Code not found")</f>
        <v/>
      </c>
      <c r="F44" s="95" t="str">
        <f>IF(t_WasteData[[#This Row],[Afval code]]&lt;&gt;"",IF(OR(t_WasteData[[#This Row],[ELoW code check]]="OK",t_WasteData[[#This Row],[Other code check]]="OK"),"OK","Code not found"),"")</f>
        <v/>
      </c>
      <c r="G4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4" s="46"/>
      <c r="I44" s="48"/>
      <c r="J44" s="96" t="str">
        <f>IF(ISBLANK(t_WasteData[[#This Row],[Hoeveelheid]]),"",'Asset information'!$C$9)</f>
        <v/>
      </c>
      <c r="K44" s="46"/>
      <c r="L44" s="46"/>
      <c r="M44" s="46"/>
    </row>
    <row r="45" spans="2:13" s="14" customFormat="1" ht="14" x14ac:dyDescent="0.15">
      <c r="B45" s="45"/>
      <c r="C45" s="46"/>
      <c r="D45" s="96" t="str">
        <f>IFERROR(IF(t_WasteData[[#This Row],[Afval code]]&lt;&gt;"",IF(MATCH(t_WasteData[[#This Row],[Afval code]],t_EuropeanWasteCodes[Code],0),"OK",""),""),"Code not found")</f>
        <v/>
      </c>
      <c r="E45" s="96" t="str">
        <f>IFERROR(IF(t_WasteData[[#This Row],[Afval code]]&lt;&gt;"",IF(MATCH(t_WasteData[[#This Row],[Afval code]],t_OtherWasteCodes[Code],0),"OK",""),""),"Code not found")</f>
        <v/>
      </c>
      <c r="F45" s="95" t="str">
        <f>IF(t_WasteData[[#This Row],[Afval code]]&lt;&gt;"",IF(OR(t_WasteData[[#This Row],[ELoW code check]]="OK",t_WasteData[[#This Row],[Other code check]]="OK"),"OK","Code not found"),"")</f>
        <v/>
      </c>
      <c r="G4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5" s="46"/>
      <c r="I45" s="48"/>
      <c r="J45" s="96" t="str">
        <f>IF(ISBLANK(t_WasteData[[#This Row],[Hoeveelheid]]),"",'Asset information'!$C$9)</f>
        <v/>
      </c>
      <c r="K45" s="46"/>
      <c r="L45" s="46"/>
      <c r="M45" s="46"/>
    </row>
    <row r="46" spans="2:13" s="14" customFormat="1" ht="14" x14ac:dyDescent="0.15">
      <c r="B46" s="45"/>
      <c r="C46" s="46"/>
      <c r="D46" s="96" t="str">
        <f>IFERROR(IF(t_WasteData[[#This Row],[Afval code]]&lt;&gt;"",IF(MATCH(t_WasteData[[#This Row],[Afval code]],t_EuropeanWasteCodes[Code],0),"OK",""),""),"Code not found")</f>
        <v/>
      </c>
      <c r="E46" s="96" t="str">
        <f>IFERROR(IF(t_WasteData[[#This Row],[Afval code]]&lt;&gt;"",IF(MATCH(t_WasteData[[#This Row],[Afval code]],t_OtherWasteCodes[Code],0),"OK",""),""),"Code not found")</f>
        <v/>
      </c>
      <c r="F46" s="95" t="str">
        <f>IF(t_WasteData[[#This Row],[Afval code]]&lt;&gt;"",IF(OR(t_WasteData[[#This Row],[ELoW code check]]="OK",t_WasteData[[#This Row],[Other code check]]="OK"),"OK","Code not found"),"")</f>
        <v/>
      </c>
      <c r="G4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6" s="46"/>
      <c r="I46" s="48"/>
      <c r="J46" s="96" t="str">
        <f>IF(ISBLANK(t_WasteData[[#This Row],[Hoeveelheid]]),"",'Asset information'!$C$9)</f>
        <v/>
      </c>
      <c r="K46" s="46"/>
      <c r="L46" s="46"/>
      <c r="M46" s="46"/>
    </row>
    <row r="47" spans="2:13" s="14" customFormat="1" ht="14" x14ac:dyDescent="0.15">
      <c r="B47" s="45"/>
      <c r="C47" s="46"/>
      <c r="D47" s="96" t="str">
        <f>IFERROR(IF(t_WasteData[[#This Row],[Afval code]]&lt;&gt;"",IF(MATCH(t_WasteData[[#This Row],[Afval code]],t_EuropeanWasteCodes[Code],0),"OK",""),""),"Code not found")</f>
        <v/>
      </c>
      <c r="E47" s="96" t="str">
        <f>IFERROR(IF(t_WasteData[[#This Row],[Afval code]]&lt;&gt;"",IF(MATCH(t_WasteData[[#This Row],[Afval code]],t_OtherWasteCodes[Code],0),"OK",""),""),"Code not found")</f>
        <v/>
      </c>
      <c r="F47" s="95" t="str">
        <f>IF(t_WasteData[[#This Row],[Afval code]]&lt;&gt;"",IF(OR(t_WasteData[[#This Row],[ELoW code check]]="OK",t_WasteData[[#This Row],[Other code check]]="OK"),"OK","Code not found"),"")</f>
        <v/>
      </c>
      <c r="G4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7" s="46"/>
      <c r="I47" s="48"/>
      <c r="J47" s="96" t="str">
        <f>IF(ISBLANK(t_WasteData[[#This Row],[Hoeveelheid]]),"",'Asset information'!$C$9)</f>
        <v/>
      </c>
      <c r="K47" s="46"/>
      <c r="L47" s="46"/>
      <c r="M47" s="46"/>
    </row>
    <row r="48" spans="2:13" s="14" customFormat="1" ht="14" x14ac:dyDescent="0.15">
      <c r="B48" s="45"/>
      <c r="C48" s="46"/>
      <c r="D48" s="96" t="str">
        <f>IFERROR(IF(t_WasteData[[#This Row],[Afval code]]&lt;&gt;"",IF(MATCH(t_WasteData[[#This Row],[Afval code]],t_EuropeanWasteCodes[Code],0),"OK",""),""),"Code not found")</f>
        <v/>
      </c>
      <c r="E48" s="96" t="str">
        <f>IFERROR(IF(t_WasteData[[#This Row],[Afval code]]&lt;&gt;"",IF(MATCH(t_WasteData[[#This Row],[Afval code]],t_OtherWasteCodes[Code],0),"OK",""),""),"Code not found")</f>
        <v/>
      </c>
      <c r="F48" s="95" t="str">
        <f>IF(t_WasteData[[#This Row],[Afval code]]&lt;&gt;"",IF(OR(t_WasteData[[#This Row],[ELoW code check]]="OK",t_WasteData[[#This Row],[Other code check]]="OK"),"OK","Code not found"),"")</f>
        <v/>
      </c>
      <c r="G4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8" s="46"/>
      <c r="I48" s="48"/>
      <c r="J48" s="96" t="str">
        <f>IF(ISBLANK(t_WasteData[[#This Row],[Hoeveelheid]]),"",'Asset information'!$C$9)</f>
        <v/>
      </c>
      <c r="K48" s="46"/>
      <c r="L48" s="46"/>
      <c r="M48" s="46"/>
    </row>
    <row r="49" spans="2:13" s="14" customFormat="1" ht="14" x14ac:dyDescent="0.15">
      <c r="B49" s="45"/>
      <c r="C49" s="46"/>
      <c r="D49" s="96" t="str">
        <f>IFERROR(IF(t_WasteData[[#This Row],[Afval code]]&lt;&gt;"",IF(MATCH(t_WasteData[[#This Row],[Afval code]],t_EuropeanWasteCodes[Code],0),"OK",""),""),"Code not found")</f>
        <v/>
      </c>
      <c r="E49" s="96" t="str">
        <f>IFERROR(IF(t_WasteData[[#This Row],[Afval code]]&lt;&gt;"",IF(MATCH(t_WasteData[[#This Row],[Afval code]],t_OtherWasteCodes[Code],0),"OK",""),""),"Code not found")</f>
        <v/>
      </c>
      <c r="F49" s="95" t="str">
        <f>IF(t_WasteData[[#This Row],[Afval code]]&lt;&gt;"",IF(OR(t_WasteData[[#This Row],[ELoW code check]]="OK",t_WasteData[[#This Row],[Other code check]]="OK"),"OK","Code not found"),"")</f>
        <v/>
      </c>
      <c r="G4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49" s="46"/>
      <c r="I49" s="48"/>
      <c r="J49" s="96" t="str">
        <f>IF(ISBLANK(t_WasteData[[#This Row],[Hoeveelheid]]),"",'Asset information'!$C$9)</f>
        <v/>
      </c>
      <c r="K49" s="46"/>
      <c r="L49" s="46"/>
      <c r="M49" s="46"/>
    </row>
    <row r="50" spans="2:13" s="14" customFormat="1" ht="14" x14ac:dyDescent="0.15">
      <c r="B50" s="45"/>
      <c r="C50" s="46"/>
      <c r="D50" s="96" t="str">
        <f>IFERROR(IF(t_WasteData[[#This Row],[Afval code]]&lt;&gt;"",IF(MATCH(t_WasteData[[#This Row],[Afval code]],t_EuropeanWasteCodes[Code],0),"OK",""),""),"Code not found")</f>
        <v/>
      </c>
      <c r="E50" s="96" t="str">
        <f>IFERROR(IF(t_WasteData[[#This Row],[Afval code]]&lt;&gt;"",IF(MATCH(t_WasteData[[#This Row],[Afval code]],t_OtherWasteCodes[Code],0),"OK",""),""),"Code not found")</f>
        <v/>
      </c>
      <c r="F50" s="95" t="str">
        <f>IF(t_WasteData[[#This Row],[Afval code]]&lt;&gt;"",IF(OR(t_WasteData[[#This Row],[ELoW code check]]="OK",t_WasteData[[#This Row],[Other code check]]="OK"),"OK","Code not found"),"")</f>
        <v/>
      </c>
      <c r="G5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0" s="46"/>
      <c r="I50" s="48"/>
      <c r="J50" s="96" t="str">
        <f>IF(ISBLANK(t_WasteData[[#This Row],[Hoeveelheid]]),"",'Asset information'!$C$9)</f>
        <v/>
      </c>
      <c r="K50" s="46"/>
      <c r="L50" s="46"/>
      <c r="M50" s="46"/>
    </row>
    <row r="51" spans="2:13" s="14" customFormat="1" ht="14" x14ac:dyDescent="0.15">
      <c r="B51" s="45"/>
      <c r="C51" s="46"/>
      <c r="D51" s="96" t="str">
        <f>IFERROR(IF(t_WasteData[[#This Row],[Afval code]]&lt;&gt;"",IF(MATCH(t_WasteData[[#This Row],[Afval code]],t_EuropeanWasteCodes[Code],0),"OK",""),""),"Code not found")</f>
        <v/>
      </c>
      <c r="E51" s="96" t="str">
        <f>IFERROR(IF(t_WasteData[[#This Row],[Afval code]]&lt;&gt;"",IF(MATCH(t_WasteData[[#This Row],[Afval code]],t_OtherWasteCodes[Code],0),"OK",""),""),"Code not found")</f>
        <v/>
      </c>
      <c r="F51" s="95" t="str">
        <f>IF(t_WasteData[[#This Row],[Afval code]]&lt;&gt;"",IF(OR(t_WasteData[[#This Row],[ELoW code check]]="OK",t_WasteData[[#This Row],[Other code check]]="OK"),"OK","Code not found"),"")</f>
        <v/>
      </c>
      <c r="G5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1" s="46"/>
      <c r="I51" s="48"/>
      <c r="J51" s="96" t="str">
        <f>IF(ISBLANK(t_WasteData[[#This Row],[Hoeveelheid]]),"",'Asset information'!$C$9)</f>
        <v/>
      </c>
      <c r="K51" s="46"/>
      <c r="L51" s="46"/>
      <c r="M51" s="46"/>
    </row>
    <row r="52" spans="2:13" s="14" customFormat="1" ht="14" x14ac:dyDescent="0.15">
      <c r="B52" s="45"/>
      <c r="C52" s="46"/>
      <c r="D52" s="96" t="str">
        <f>IFERROR(IF(t_WasteData[[#This Row],[Afval code]]&lt;&gt;"",IF(MATCH(t_WasteData[[#This Row],[Afval code]],t_EuropeanWasteCodes[Code],0),"OK",""),""),"Code not found")</f>
        <v/>
      </c>
      <c r="E52" s="96" t="str">
        <f>IFERROR(IF(t_WasteData[[#This Row],[Afval code]]&lt;&gt;"",IF(MATCH(t_WasteData[[#This Row],[Afval code]],t_OtherWasteCodes[Code],0),"OK",""),""),"Code not found")</f>
        <v/>
      </c>
      <c r="F52" s="95" t="str">
        <f>IF(t_WasteData[[#This Row],[Afval code]]&lt;&gt;"",IF(OR(t_WasteData[[#This Row],[ELoW code check]]="OK",t_WasteData[[#This Row],[Other code check]]="OK"),"OK","Code not found"),"")</f>
        <v/>
      </c>
      <c r="G5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2" s="46"/>
      <c r="I52" s="48"/>
      <c r="J52" s="96" t="str">
        <f>IF(ISBLANK(t_WasteData[[#This Row],[Hoeveelheid]]),"",'Asset information'!$C$9)</f>
        <v/>
      </c>
      <c r="K52" s="46"/>
      <c r="L52" s="46"/>
      <c r="M52" s="46"/>
    </row>
    <row r="53" spans="2:13" s="14" customFormat="1" ht="14" x14ac:dyDescent="0.15">
      <c r="B53" s="45"/>
      <c r="C53" s="46"/>
      <c r="D53" s="96" t="str">
        <f>IFERROR(IF(t_WasteData[[#This Row],[Afval code]]&lt;&gt;"",IF(MATCH(t_WasteData[[#This Row],[Afval code]],t_EuropeanWasteCodes[Code],0),"OK",""),""),"Code not found")</f>
        <v/>
      </c>
      <c r="E53" s="96" t="str">
        <f>IFERROR(IF(t_WasteData[[#This Row],[Afval code]]&lt;&gt;"",IF(MATCH(t_WasteData[[#This Row],[Afval code]],t_OtherWasteCodes[Code],0),"OK",""),""),"Code not found")</f>
        <v/>
      </c>
      <c r="F53" s="95" t="str">
        <f>IF(t_WasteData[[#This Row],[Afval code]]&lt;&gt;"",IF(OR(t_WasteData[[#This Row],[ELoW code check]]="OK",t_WasteData[[#This Row],[Other code check]]="OK"),"OK","Code not found"),"")</f>
        <v/>
      </c>
      <c r="G5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3" s="46"/>
      <c r="I53" s="48"/>
      <c r="J53" s="96" t="str">
        <f>IF(ISBLANK(t_WasteData[[#This Row],[Hoeveelheid]]),"",'Asset information'!$C$9)</f>
        <v/>
      </c>
      <c r="K53" s="46"/>
      <c r="L53" s="46"/>
      <c r="M53" s="46"/>
    </row>
    <row r="54" spans="2:13" s="14" customFormat="1" ht="14" x14ac:dyDescent="0.15">
      <c r="B54" s="45"/>
      <c r="C54" s="46"/>
      <c r="D54" s="96" t="str">
        <f>IFERROR(IF(t_WasteData[[#This Row],[Afval code]]&lt;&gt;"",IF(MATCH(t_WasteData[[#This Row],[Afval code]],t_EuropeanWasteCodes[Code],0),"OK",""),""),"Code not found")</f>
        <v/>
      </c>
      <c r="E54" s="96" t="str">
        <f>IFERROR(IF(t_WasteData[[#This Row],[Afval code]]&lt;&gt;"",IF(MATCH(t_WasteData[[#This Row],[Afval code]],t_OtherWasteCodes[Code],0),"OK",""),""),"Code not found")</f>
        <v/>
      </c>
      <c r="F54" s="95" t="str">
        <f>IF(t_WasteData[[#This Row],[Afval code]]&lt;&gt;"",IF(OR(t_WasteData[[#This Row],[ELoW code check]]="OK",t_WasteData[[#This Row],[Other code check]]="OK"),"OK","Code not found"),"")</f>
        <v/>
      </c>
      <c r="G5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4" s="46"/>
      <c r="I54" s="48"/>
      <c r="J54" s="96" t="str">
        <f>IF(ISBLANK(t_WasteData[[#This Row],[Hoeveelheid]]),"",'Asset information'!$C$9)</f>
        <v/>
      </c>
      <c r="K54" s="46"/>
      <c r="L54" s="46"/>
      <c r="M54" s="46"/>
    </row>
    <row r="55" spans="2:13" s="14" customFormat="1" ht="14" x14ac:dyDescent="0.15">
      <c r="B55" s="45"/>
      <c r="C55" s="46"/>
      <c r="D55" s="96" t="str">
        <f>IFERROR(IF(t_WasteData[[#This Row],[Afval code]]&lt;&gt;"",IF(MATCH(t_WasteData[[#This Row],[Afval code]],t_EuropeanWasteCodes[Code],0),"OK",""),""),"Code not found")</f>
        <v/>
      </c>
      <c r="E55" s="96" t="str">
        <f>IFERROR(IF(t_WasteData[[#This Row],[Afval code]]&lt;&gt;"",IF(MATCH(t_WasteData[[#This Row],[Afval code]],t_OtherWasteCodes[Code],0),"OK",""),""),"Code not found")</f>
        <v/>
      </c>
      <c r="F55" s="95" t="str">
        <f>IF(t_WasteData[[#This Row],[Afval code]]&lt;&gt;"",IF(OR(t_WasteData[[#This Row],[ELoW code check]]="OK",t_WasteData[[#This Row],[Other code check]]="OK"),"OK","Code not found"),"")</f>
        <v/>
      </c>
      <c r="G5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5" s="46"/>
      <c r="I55" s="48"/>
      <c r="J55" s="96" t="str">
        <f>IF(ISBLANK(t_WasteData[[#This Row],[Hoeveelheid]]),"",'Asset information'!$C$9)</f>
        <v/>
      </c>
      <c r="K55" s="46"/>
      <c r="L55" s="46"/>
      <c r="M55" s="46"/>
    </row>
    <row r="56" spans="2:13" s="14" customFormat="1" ht="14" x14ac:dyDescent="0.15">
      <c r="B56" s="45"/>
      <c r="C56" s="46"/>
      <c r="D56" s="96" t="str">
        <f>IFERROR(IF(t_WasteData[[#This Row],[Afval code]]&lt;&gt;"",IF(MATCH(t_WasteData[[#This Row],[Afval code]],t_EuropeanWasteCodes[Code],0),"OK",""),""),"Code not found")</f>
        <v/>
      </c>
      <c r="E56" s="96" t="str">
        <f>IFERROR(IF(t_WasteData[[#This Row],[Afval code]]&lt;&gt;"",IF(MATCH(t_WasteData[[#This Row],[Afval code]],t_OtherWasteCodes[Code],0),"OK",""),""),"Code not found")</f>
        <v/>
      </c>
      <c r="F56" s="95" t="str">
        <f>IF(t_WasteData[[#This Row],[Afval code]]&lt;&gt;"",IF(OR(t_WasteData[[#This Row],[ELoW code check]]="OK",t_WasteData[[#This Row],[Other code check]]="OK"),"OK","Code not found"),"")</f>
        <v/>
      </c>
      <c r="G5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6" s="46"/>
      <c r="I56" s="48"/>
      <c r="J56" s="96" t="str">
        <f>IF(ISBLANK(t_WasteData[[#This Row],[Hoeveelheid]]),"",'Asset information'!$C$9)</f>
        <v/>
      </c>
      <c r="K56" s="46"/>
      <c r="L56" s="46"/>
      <c r="M56" s="46"/>
    </row>
    <row r="57" spans="2:13" s="14" customFormat="1" ht="14" x14ac:dyDescent="0.15">
      <c r="B57" s="45"/>
      <c r="C57" s="46"/>
      <c r="D57" s="96" t="str">
        <f>IFERROR(IF(t_WasteData[[#This Row],[Afval code]]&lt;&gt;"",IF(MATCH(t_WasteData[[#This Row],[Afval code]],t_EuropeanWasteCodes[Code],0),"OK",""),""),"Code not found")</f>
        <v/>
      </c>
      <c r="E57" s="96" t="str">
        <f>IFERROR(IF(t_WasteData[[#This Row],[Afval code]]&lt;&gt;"",IF(MATCH(t_WasteData[[#This Row],[Afval code]],t_OtherWasteCodes[Code],0),"OK",""),""),"Code not found")</f>
        <v/>
      </c>
      <c r="F57" s="95" t="str">
        <f>IF(t_WasteData[[#This Row],[Afval code]]&lt;&gt;"",IF(OR(t_WasteData[[#This Row],[ELoW code check]]="OK",t_WasteData[[#This Row],[Other code check]]="OK"),"OK","Code not found"),"")</f>
        <v/>
      </c>
      <c r="G5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7" s="46"/>
      <c r="I57" s="48"/>
      <c r="J57" s="96" t="str">
        <f>IF(ISBLANK(t_WasteData[[#This Row],[Hoeveelheid]]),"",'Asset information'!$C$9)</f>
        <v/>
      </c>
      <c r="K57" s="46"/>
      <c r="L57" s="46"/>
      <c r="M57" s="46"/>
    </row>
    <row r="58" spans="2:13" s="14" customFormat="1" ht="14" x14ac:dyDescent="0.15">
      <c r="B58" s="45"/>
      <c r="C58" s="46"/>
      <c r="D58" s="96" t="str">
        <f>IFERROR(IF(t_WasteData[[#This Row],[Afval code]]&lt;&gt;"",IF(MATCH(t_WasteData[[#This Row],[Afval code]],t_EuropeanWasteCodes[Code],0),"OK",""),""),"Code not found")</f>
        <v/>
      </c>
      <c r="E58" s="96" t="str">
        <f>IFERROR(IF(t_WasteData[[#This Row],[Afval code]]&lt;&gt;"",IF(MATCH(t_WasteData[[#This Row],[Afval code]],t_OtherWasteCodes[Code],0),"OK",""),""),"Code not found")</f>
        <v/>
      </c>
      <c r="F58" s="95" t="str">
        <f>IF(t_WasteData[[#This Row],[Afval code]]&lt;&gt;"",IF(OR(t_WasteData[[#This Row],[ELoW code check]]="OK",t_WasteData[[#This Row],[Other code check]]="OK"),"OK","Code not found"),"")</f>
        <v/>
      </c>
      <c r="G5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8" s="46"/>
      <c r="I58" s="48"/>
      <c r="J58" s="96" t="str">
        <f>IF(ISBLANK(t_WasteData[[#This Row],[Hoeveelheid]]),"",'Asset information'!$C$9)</f>
        <v/>
      </c>
      <c r="K58" s="46"/>
      <c r="L58" s="46"/>
      <c r="M58" s="46"/>
    </row>
    <row r="59" spans="2:13" s="14" customFormat="1" ht="14" x14ac:dyDescent="0.15">
      <c r="B59" s="45"/>
      <c r="C59" s="46"/>
      <c r="D59" s="96" t="str">
        <f>IFERROR(IF(t_WasteData[[#This Row],[Afval code]]&lt;&gt;"",IF(MATCH(t_WasteData[[#This Row],[Afval code]],t_EuropeanWasteCodes[Code],0),"OK",""),""),"Code not found")</f>
        <v/>
      </c>
      <c r="E59" s="96" t="str">
        <f>IFERROR(IF(t_WasteData[[#This Row],[Afval code]]&lt;&gt;"",IF(MATCH(t_WasteData[[#This Row],[Afval code]],t_OtherWasteCodes[Code],0),"OK",""),""),"Code not found")</f>
        <v/>
      </c>
      <c r="F59" s="95" t="str">
        <f>IF(t_WasteData[[#This Row],[Afval code]]&lt;&gt;"",IF(OR(t_WasteData[[#This Row],[ELoW code check]]="OK",t_WasteData[[#This Row],[Other code check]]="OK"),"OK","Code not found"),"")</f>
        <v/>
      </c>
      <c r="G5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59" s="46"/>
      <c r="I59" s="48"/>
      <c r="J59" s="96" t="str">
        <f>IF(ISBLANK(t_WasteData[[#This Row],[Hoeveelheid]]),"",'Asset information'!$C$9)</f>
        <v/>
      </c>
      <c r="K59" s="46"/>
      <c r="L59" s="46"/>
      <c r="M59" s="46"/>
    </row>
    <row r="60" spans="2:13" s="14" customFormat="1" ht="14" x14ac:dyDescent="0.15">
      <c r="B60" s="45"/>
      <c r="C60" s="46"/>
      <c r="D60" s="96" t="str">
        <f>IFERROR(IF(t_WasteData[[#This Row],[Afval code]]&lt;&gt;"",IF(MATCH(t_WasteData[[#This Row],[Afval code]],t_EuropeanWasteCodes[Code],0),"OK",""),""),"Code not found")</f>
        <v/>
      </c>
      <c r="E60" s="96" t="str">
        <f>IFERROR(IF(t_WasteData[[#This Row],[Afval code]]&lt;&gt;"",IF(MATCH(t_WasteData[[#This Row],[Afval code]],t_OtherWasteCodes[Code],0),"OK",""),""),"Code not found")</f>
        <v/>
      </c>
      <c r="F60" s="95" t="str">
        <f>IF(t_WasteData[[#This Row],[Afval code]]&lt;&gt;"",IF(OR(t_WasteData[[#This Row],[ELoW code check]]="OK",t_WasteData[[#This Row],[Other code check]]="OK"),"OK","Code not found"),"")</f>
        <v/>
      </c>
      <c r="G6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0" s="46"/>
      <c r="I60" s="48"/>
      <c r="J60" s="96" t="str">
        <f>IF(ISBLANK(t_WasteData[[#This Row],[Hoeveelheid]]),"",'Asset information'!$C$9)</f>
        <v/>
      </c>
      <c r="K60" s="46"/>
      <c r="L60" s="46"/>
      <c r="M60" s="46"/>
    </row>
    <row r="61" spans="2:13" s="14" customFormat="1" ht="14" x14ac:dyDescent="0.15">
      <c r="B61" s="45"/>
      <c r="C61" s="46"/>
      <c r="D61" s="96" t="str">
        <f>IFERROR(IF(t_WasteData[[#This Row],[Afval code]]&lt;&gt;"",IF(MATCH(t_WasteData[[#This Row],[Afval code]],t_EuropeanWasteCodes[Code],0),"OK",""),""),"Code not found")</f>
        <v/>
      </c>
      <c r="E61" s="96" t="str">
        <f>IFERROR(IF(t_WasteData[[#This Row],[Afval code]]&lt;&gt;"",IF(MATCH(t_WasteData[[#This Row],[Afval code]],t_OtherWasteCodes[Code],0),"OK",""),""),"Code not found")</f>
        <v/>
      </c>
      <c r="F61" s="95" t="str">
        <f>IF(t_WasteData[[#This Row],[Afval code]]&lt;&gt;"",IF(OR(t_WasteData[[#This Row],[ELoW code check]]="OK",t_WasteData[[#This Row],[Other code check]]="OK"),"OK","Code not found"),"")</f>
        <v/>
      </c>
      <c r="G6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1" s="46"/>
      <c r="I61" s="48"/>
      <c r="J61" s="96" t="str">
        <f>IF(ISBLANK(t_WasteData[[#This Row],[Hoeveelheid]]),"",'Asset information'!$C$9)</f>
        <v/>
      </c>
      <c r="K61" s="46"/>
      <c r="L61" s="46"/>
      <c r="M61" s="46"/>
    </row>
    <row r="62" spans="2:13" s="14" customFormat="1" ht="14" x14ac:dyDescent="0.15">
      <c r="B62" s="45"/>
      <c r="C62" s="46"/>
      <c r="D62" s="96" t="str">
        <f>IFERROR(IF(t_WasteData[[#This Row],[Afval code]]&lt;&gt;"",IF(MATCH(t_WasteData[[#This Row],[Afval code]],t_EuropeanWasteCodes[Code],0),"OK",""),""),"Code not found")</f>
        <v/>
      </c>
      <c r="E62" s="96" t="str">
        <f>IFERROR(IF(t_WasteData[[#This Row],[Afval code]]&lt;&gt;"",IF(MATCH(t_WasteData[[#This Row],[Afval code]],t_OtherWasteCodes[Code],0),"OK",""),""),"Code not found")</f>
        <v/>
      </c>
      <c r="F62" s="95" t="str">
        <f>IF(t_WasteData[[#This Row],[Afval code]]&lt;&gt;"",IF(OR(t_WasteData[[#This Row],[ELoW code check]]="OK",t_WasteData[[#This Row],[Other code check]]="OK"),"OK","Code not found"),"")</f>
        <v/>
      </c>
      <c r="G6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2" s="46"/>
      <c r="I62" s="48"/>
      <c r="J62" s="96" t="str">
        <f>IF(ISBLANK(t_WasteData[[#This Row],[Hoeveelheid]]),"",'Asset information'!$C$9)</f>
        <v/>
      </c>
      <c r="K62" s="46"/>
      <c r="L62" s="46"/>
      <c r="M62" s="46"/>
    </row>
    <row r="63" spans="2:13" s="14" customFormat="1" ht="14" x14ac:dyDescent="0.15">
      <c r="B63" s="45"/>
      <c r="C63" s="46"/>
      <c r="D63" s="96" t="str">
        <f>IFERROR(IF(t_WasteData[[#This Row],[Afval code]]&lt;&gt;"",IF(MATCH(t_WasteData[[#This Row],[Afval code]],t_EuropeanWasteCodes[Code],0),"OK",""),""),"Code not found")</f>
        <v/>
      </c>
      <c r="E63" s="96" t="str">
        <f>IFERROR(IF(t_WasteData[[#This Row],[Afval code]]&lt;&gt;"",IF(MATCH(t_WasteData[[#This Row],[Afval code]],t_OtherWasteCodes[Code],0),"OK",""),""),"Code not found")</f>
        <v/>
      </c>
      <c r="F63" s="95" t="str">
        <f>IF(t_WasteData[[#This Row],[Afval code]]&lt;&gt;"",IF(OR(t_WasteData[[#This Row],[ELoW code check]]="OK",t_WasteData[[#This Row],[Other code check]]="OK"),"OK","Code not found"),"")</f>
        <v/>
      </c>
      <c r="G6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3" s="46"/>
      <c r="I63" s="48"/>
      <c r="J63" s="96" t="str">
        <f>IF(ISBLANK(t_WasteData[[#This Row],[Hoeveelheid]]),"",'Asset information'!$C$9)</f>
        <v/>
      </c>
      <c r="K63" s="46"/>
      <c r="L63" s="46"/>
      <c r="M63" s="46"/>
    </row>
    <row r="64" spans="2:13" s="14" customFormat="1" ht="14" x14ac:dyDescent="0.15">
      <c r="B64" s="45"/>
      <c r="C64" s="46"/>
      <c r="D64" s="96" t="str">
        <f>IFERROR(IF(t_WasteData[[#This Row],[Afval code]]&lt;&gt;"",IF(MATCH(t_WasteData[[#This Row],[Afval code]],t_EuropeanWasteCodes[Code],0),"OK",""),""),"Code not found")</f>
        <v/>
      </c>
      <c r="E64" s="96" t="str">
        <f>IFERROR(IF(t_WasteData[[#This Row],[Afval code]]&lt;&gt;"",IF(MATCH(t_WasteData[[#This Row],[Afval code]],t_OtherWasteCodes[Code],0),"OK",""),""),"Code not found")</f>
        <v/>
      </c>
      <c r="F64" s="95" t="str">
        <f>IF(t_WasteData[[#This Row],[Afval code]]&lt;&gt;"",IF(OR(t_WasteData[[#This Row],[ELoW code check]]="OK",t_WasteData[[#This Row],[Other code check]]="OK"),"OK","Code not found"),"")</f>
        <v/>
      </c>
      <c r="G6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4" s="46"/>
      <c r="I64" s="48"/>
      <c r="J64" s="96" t="str">
        <f>IF(ISBLANK(t_WasteData[[#This Row],[Hoeveelheid]]),"",'Asset information'!$C$9)</f>
        <v/>
      </c>
      <c r="K64" s="46"/>
      <c r="L64" s="46"/>
      <c r="M64" s="46"/>
    </row>
    <row r="65" spans="2:13" s="14" customFormat="1" ht="14" x14ac:dyDescent="0.15">
      <c r="B65" s="45"/>
      <c r="C65" s="46"/>
      <c r="D65" s="96" t="str">
        <f>IFERROR(IF(t_WasteData[[#This Row],[Afval code]]&lt;&gt;"",IF(MATCH(t_WasteData[[#This Row],[Afval code]],t_EuropeanWasteCodes[Code],0),"OK",""),""),"Code not found")</f>
        <v/>
      </c>
      <c r="E65" s="96" t="str">
        <f>IFERROR(IF(t_WasteData[[#This Row],[Afval code]]&lt;&gt;"",IF(MATCH(t_WasteData[[#This Row],[Afval code]],t_OtherWasteCodes[Code],0),"OK",""),""),"Code not found")</f>
        <v/>
      </c>
      <c r="F65" s="95" t="str">
        <f>IF(t_WasteData[[#This Row],[Afval code]]&lt;&gt;"",IF(OR(t_WasteData[[#This Row],[ELoW code check]]="OK",t_WasteData[[#This Row],[Other code check]]="OK"),"OK","Code not found"),"")</f>
        <v/>
      </c>
      <c r="G6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5" s="46"/>
      <c r="I65" s="48"/>
      <c r="J65" s="96" t="str">
        <f>IF(ISBLANK(t_WasteData[[#This Row],[Hoeveelheid]]),"",'Asset information'!$C$9)</f>
        <v/>
      </c>
      <c r="K65" s="46"/>
      <c r="L65" s="46"/>
      <c r="M65" s="46"/>
    </row>
    <row r="66" spans="2:13" s="14" customFormat="1" ht="14" x14ac:dyDescent="0.15">
      <c r="B66" s="45"/>
      <c r="C66" s="46"/>
      <c r="D66" s="96" t="str">
        <f>IFERROR(IF(t_WasteData[[#This Row],[Afval code]]&lt;&gt;"",IF(MATCH(t_WasteData[[#This Row],[Afval code]],t_EuropeanWasteCodes[Code],0),"OK",""),""),"Code not found")</f>
        <v/>
      </c>
      <c r="E66" s="96" t="str">
        <f>IFERROR(IF(t_WasteData[[#This Row],[Afval code]]&lt;&gt;"",IF(MATCH(t_WasteData[[#This Row],[Afval code]],t_OtherWasteCodes[Code],0),"OK",""),""),"Code not found")</f>
        <v/>
      </c>
      <c r="F66" s="95" t="str">
        <f>IF(t_WasteData[[#This Row],[Afval code]]&lt;&gt;"",IF(OR(t_WasteData[[#This Row],[ELoW code check]]="OK",t_WasteData[[#This Row],[Other code check]]="OK"),"OK","Code not found"),"")</f>
        <v/>
      </c>
      <c r="G6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6" s="46"/>
      <c r="I66" s="48"/>
      <c r="J66" s="96" t="str">
        <f>IF(ISBLANK(t_WasteData[[#This Row],[Hoeveelheid]]),"",'Asset information'!$C$9)</f>
        <v/>
      </c>
      <c r="K66" s="46"/>
      <c r="L66" s="46"/>
      <c r="M66" s="46"/>
    </row>
    <row r="67" spans="2:13" s="14" customFormat="1" ht="14" x14ac:dyDescent="0.15">
      <c r="B67" s="45"/>
      <c r="C67" s="46"/>
      <c r="D67" s="96" t="str">
        <f>IFERROR(IF(t_WasteData[[#This Row],[Afval code]]&lt;&gt;"",IF(MATCH(t_WasteData[[#This Row],[Afval code]],t_EuropeanWasteCodes[Code],0),"OK",""),""),"Code not found")</f>
        <v/>
      </c>
      <c r="E67" s="96" t="str">
        <f>IFERROR(IF(t_WasteData[[#This Row],[Afval code]]&lt;&gt;"",IF(MATCH(t_WasteData[[#This Row],[Afval code]],t_OtherWasteCodes[Code],0),"OK",""),""),"Code not found")</f>
        <v/>
      </c>
      <c r="F67" s="95" t="str">
        <f>IF(t_WasteData[[#This Row],[Afval code]]&lt;&gt;"",IF(OR(t_WasteData[[#This Row],[ELoW code check]]="OK",t_WasteData[[#This Row],[Other code check]]="OK"),"OK","Code not found"),"")</f>
        <v/>
      </c>
      <c r="G6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7" s="46"/>
      <c r="I67" s="48"/>
      <c r="J67" s="96" t="str">
        <f>IF(ISBLANK(t_WasteData[[#This Row],[Hoeveelheid]]),"",'Asset information'!$C$9)</f>
        <v/>
      </c>
      <c r="K67" s="46"/>
      <c r="L67" s="46"/>
      <c r="M67" s="46"/>
    </row>
    <row r="68" spans="2:13" s="14" customFormat="1" ht="14" x14ac:dyDescent="0.15">
      <c r="B68" s="45"/>
      <c r="C68" s="46"/>
      <c r="D68" s="96" t="str">
        <f>IFERROR(IF(t_WasteData[[#This Row],[Afval code]]&lt;&gt;"",IF(MATCH(t_WasteData[[#This Row],[Afval code]],t_EuropeanWasteCodes[Code],0),"OK",""),""),"Code not found")</f>
        <v/>
      </c>
      <c r="E68" s="96" t="str">
        <f>IFERROR(IF(t_WasteData[[#This Row],[Afval code]]&lt;&gt;"",IF(MATCH(t_WasteData[[#This Row],[Afval code]],t_OtherWasteCodes[Code],0),"OK",""),""),"Code not found")</f>
        <v/>
      </c>
      <c r="F68" s="95" t="str">
        <f>IF(t_WasteData[[#This Row],[Afval code]]&lt;&gt;"",IF(OR(t_WasteData[[#This Row],[ELoW code check]]="OK",t_WasteData[[#This Row],[Other code check]]="OK"),"OK","Code not found"),"")</f>
        <v/>
      </c>
      <c r="G6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8" s="46"/>
      <c r="I68" s="48"/>
      <c r="J68" s="96" t="str">
        <f>IF(ISBLANK(t_WasteData[[#This Row],[Hoeveelheid]]),"",'Asset information'!$C$9)</f>
        <v/>
      </c>
      <c r="K68" s="46"/>
      <c r="L68" s="46"/>
      <c r="M68" s="46"/>
    </row>
    <row r="69" spans="2:13" s="14" customFormat="1" ht="14" x14ac:dyDescent="0.15">
      <c r="B69" s="45"/>
      <c r="C69" s="46"/>
      <c r="D69" s="96" t="str">
        <f>IFERROR(IF(t_WasteData[[#This Row],[Afval code]]&lt;&gt;"",IF(MATCH(t_WasteData[[#This Row],[Afval code]],t_EuropeanWasteCodes[Code],0),"OK",""),""),"Code not found")</f>
        <v/>
      </c>
      <c r="E69" s="96" t="str">
        <f>IFERROR(IF(t_WasteData[[#This Row],[Afval code]]&lt;&gt;"",IF(MATCH(t_WasteData[[#This Row],[Afval code]],t_OtherWasteCodes[Code],0),"OK",""),""),"Code not found")</f>
        <v/>
      </c>
      <c r="F69" s="95" t="str">
        <f>IF(t_WasteData[[#This Row],[Afval code]]&lt;&gt;"",IF(OR(t_WasteData[[#This Row],[ELoW code check]]="OK",t_WasteData[[#This Row],[Other code check]]="OK"),"OK","Code not found"),"")</f>
        <v/>
      </c>
      <c r="G6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69" s="46"/>
      <c r="I69" s="48"/>
      <c r="J69" s="96" t="str">
        <f>IF(ISBLANK(t_WasteData[[#This Row],[Hoeveelheid]]),"",'Asset information'!$C$9)</f>
        <v/>
      </c>
      <c r="K69" s="46"/>
      <c r="L69" s="46"/>
      <c r="M69" s="46"/>
    </row>
    <row r="70" spans="2:13" s="14" customFormat="1" ht="14" x14ac:dyDescent="0.15">
      <c r="B70" s="45"/>
      <c r="C70" s="46"/>
      <c r="D70" s="96" t="str">
        <f>IFERROR(IF(t_WasteData[[#This Row],[Afval code]]&lt;&gt;"",IF(MATCH(t_WasteData[[#This Row],[Afval code]],t_EuropeanWasteCodes[Code],0),"OK",""),""),"Code not found")</f>
        <v/>
      </c>
      <c r="E70" s="96" t="str">
        <f>IFERROR(IF(t_WasteData[[#This Row],[Afval code]]&lt;&gt;"",IF(MATCH(t_WasteData[[#This Row],[Afval code]],t_OtherWasteCodes[Code],0),"OK",""),""),"Code not found")</f>
        <v/>
      </c>
      <c r="F70" s="95" t="str">
        <f>IF(t_WasteData[[#This Row],[Afval code]]&lt;&gt;"",IF(OR(t_WasteData[[#This Row],[ELoW code check]]="OK",t_WasteData[[#This Row],[Other code check]]="OK"),"OK","Code not found"),"")</f>
        <v/>
      </c>
      <c r="G7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0" s="46"/>
      <c r="I70" s="48"/>
      <c r="J70" s="96" t="str">
        <f>IF(ISBLANK(t_WasteData[[#This Row],[Hoeveelheid]]),"",'Asset information'!$C$9)</f>
        <v/>
      </c>
      <c r="K70" s="46"/>
      <c r="L70" s="46"/>
      <c r="M70" s="46"/>
    </row>
    <row r="71" spans="2:13" s="14" customFormat="1" ht="14" x14ac:dyDescent="0.15">
      <c r="B71" s="45"/>
      <c r="C71" s="46"/>
      <c r="D71" s="96" t="str">
        <f>IFERROR(IF(t_WasteData[[#This Row],[Afval code]]&lt;&gt;"",IF(MATCH(t_WasteData[[#This Row],[Afval code]],t_EuropeanWasteCodes[Code],0),"OK",""),""),"Code not found")</f>
        <v/>
      </c>
      <c r="E71" s="96" t="str">
        <f>IFERROR(IF(t_WasteData[[#This Row],[Afval code]]&lt;&gt;"",IF(MATCH(t_WasteData[[#This Row],[Afval code]],t_OtherWasteCodes[Code],0),"OK",""),""),"Code not found")</f>
        <v/>
      </c>
      <c r="F71" s="95" t="str">
        <f>IF(t_WasteData[[#This Row],[Afval code]]&lt;&gt;"",IF(OR(t_WasteData[[#This Row],[ELoW code check]]="OK",t_WasteData[[#This Row],[Other code check]]="OK"),"OK","Code not found"),"")</f>
        <v/>
      </c>
      <c r="G7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1" s="46"/>
      <c r="I71" s="48"/>
      <c r="J71" s="96" t="str">
        <f>IF(ISBLANK(t_WasteData[[#This Row],[Hoeveelheid]]),"",'Asset information'!$C$9)</f>
        <v/>
      </c>
      <c r="K71" s="46"/>
      <c r="L71" s="46"/>
      <c r="M71" s="46"/>
    </row>
    <row r="72" spans="2:13" s="14" customFormat="1" ht="14" x14ac:dyDescent="0.15">
      <c r="B72" s="45"/>
      <c r="C72" s="46"/>
      <c r="D72" s="96" t="str">
        <f>IFERROR(IF(t_WasteData[[#This Row],[Afval code]]&lt;&gt;"",IF(MATCH(t_WasteData[[#This Row],[Afval code]],t_EuropeanWasteCodes[Code],0),"OK",""),""),"Code not found")</f>
        <v/>
      </c>
      <c r="E72" s="96" t="str">
        <f>IFERROR(IF(t_WasteData[[#This Row],[Afval code]]&lt;&gt;"",IF(MATCH(t_WasteData[[#This Row],[Afval code]],t_OtherWasteCodes[Code],0),"OK",""),""),"Code not found")</f>
        <v/>
      </c>
      <c r="F72" s="95" t="str">
        <f>IF(t_WasteData[[#This Row],[Afval code]]&lt;&gt;"",IF(OR(t_WasteData[[#This Row],[ELoW code check]]="OK",t_WasteData[[#This Row],[Other code check]]="OK"),"OK","Code not found"),"")</f>
        <v/>
      </c>
      <c r="G7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2" s="46"/>
      <c r="I72" s="48"/>
      <c r="J72" s="96" t="str">
        <f>IF(ISBLANK(t_WasteData[[#This Row],[Hoeveelheid]]),"",'Asset information'!$C$9)</f>
        <v/>
      </c>
      <c r="K72" s="46"/>
      <c r="L72" s="46"/>
      <c r="M72" s="46"/>
    </row>
    <row r="73" spans="2:13" s="14" customFormat="1" ht="14" x14ac:dyDescent="0.15">
      <c r="B73" s="45"/>
      <c r="C73" s="46"/>
      <c r="D73" s="96" t="str">
        <f>IFERROR(IF(t_WasteData[[#This Row],[Afval code]]&lt;&gt;"",IF(MATCH(t_WasteData[[#This Row],[Afval code]],t_EuropeanWasteCodes[Code],0),"OK",""),""),"Code not found")</f>
        <v/>
      </c>
      <c r="E73" s="96" t="str">
        <f>IFERROR(IF(t_WasteData[[#This Row],[Afval code]]&lt;&gt;"",IF(MATCH(t_WasteData[[#This Row],[Afval code]],t_OtherWasteCodes[Code],0),"OK",""),""),"Code not found")</f>
        <v/>
      </c>
      <c r="F73" s="95" t="str">
        <f>IF(t_WasteData[[#This Row],[Afval code]]&lt;&gt;"",IF(OR(t_WasteData[[#This Row],[ELoW code check]]="OK",t_WasteData[[#This Row],[Other code check]]="OK"),"OK","Code not found"),"")</f>
        <v/>
      </c>
      <c r="G7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3" s="46"/>
      <c r="I73" s="48"/>
      <c r="J73" s="96" t="str">
        <f>IF(ISBLANK(t_WasteData[[#This Row],[Hoeveelheid]]),"",'Asset information'!$C$9)</f>
        <v/>
      </c>
      <c r="K73" s="46"/>
      <c r="L73" s="46"/>
      <c r="M73" s="46"/>
    </row>
    <row r="74" spans="2:13" s="14" customFormat="1" ht="14" x14ac:dyDescent="0.15">
      <c r="B74" s="45"/>
      <c r="C74" s="46"/>
      <c r="D74" s="96" t="str">
        <f>IFERROR(IF(t_WasteData[[#This Row],[Afval code]]&lt;&gt;"",IF(MATCH(t_WasteData[[#This Row],[Afval code]],t_EuropeanWasteCodes[Code],0),"OK",""),""),"Code not found")</f>
        <v/>
      </c>
      <c r="E74" s="96" t="str">
        <f>IFERROR(IF(t_WasteData[[#This Row],[Afval code]]&lt;&gt;"",IF(MATCH(t_WasteData[[#This Row],[Afval code]],t_OtherWasteCodes[Code],0),"OK",""),""),"Code not found")</f>
        <v/>
      </c>
      <c r="F74" s="95" t="str">
        <f>IF(t_WasteData[[#This Row],[Afval code]]&lt;&gt;"",IF(OR(t_WasteData[[#This Row],[ELoW code check]]="OK",t_WasteData[[#This Row],[Other code check]]="OK"),"OK","Code not found"),"")</f>
        <v/>
      </c>
      <c r="G7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4" s="46"/>
      <c r="I74" s="48"/>
      <c r="J74" s="96" t="str">
        <f>IF(ISBLANK(t_WasteData[[#This Row],[Hoeveelheid]]),"",'Asset information'!$C$9)</f>
        <v/>
      </c>
      <c r="K74" s="46"/>
      <c r="L74" s="46"/>
      <c r="M74" s="46"/>
    </row>
    <row r="75" spans="2:13" s="14" customFormat="1" ht="14" x14ac:dyDescent="0.15">
      <c r="B75" s="45"/>
      <c r="C75" s="46"/>
      <c r="D75" s="96" t="str">
        <f>IFERROR(IF(t_WasteData[[#This Row],[Afval code]]&lt;&gt;"",IF(MATCH(t_WasteData[[#This Row],[Afval code]],t_EuropeanWasteCodes[Code],0),"OK",""),""),"Code not found")</f>
        <v/>
      </c>
      <c r="E75" s="96" t="str">
        <f>IFERROR(IF(t_WasteData[[#This Row],[Afval code]]&lt;&gt;"",IF(MATCH(t_WasteData[[#This Row],[Afval code]],t_OtherWasteCodes[Code],0),"OK",""),""),"Code not found")</f>
        <v/>
      </c>
      <c r="F75" s="95" t="str">
        <f>IF(t_WasteData[[#This Row],[Afval code]]&lt;&gt;"",IF(OR(t_WasteData[[#This Row],[ELoW code check]]="OK",t_WasteData[[#This Row],[Other code check]]="OK"),"OK","Code not found"),"")</f>
        <v/>
      </c>
      <c r="G7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5" s="46"/>
      <c r="I75" s="48"/>
      <c r="J75" s="96" t="str">
        <f>IF(ISBLANK(t_WasteData[[#This Row],[Hoeveelheid]]),"",'Asset information'!$C$9)</f>
        <v/>
      </c>
      <c r="K75" s="46"/>
      <c r="L75" s="46"/>
      <c r="M75" s="46"/>
    </row>
    <row r="76" spans="2:13" s="14" customFormat="1" ht="14" x14ac:dyDescent="0.15">
      <c r="B76" s="45"/>
      <c r="C76" s="46"/>
      <c r="D76" s="96" t="str">
        <f>IFERROR(IF(t_WasteData[[#This Row],[Afval code]]&lt;&gt;"",IF(MATCH(t_WasteData[[#This Row],[Afval code]],t_EuropeanWasteCodes[Code],0),"OK",""),""),"Code not found")</f>
        <v/>
      </c>
      <c r="E76" s="96" t="str">
        <f>IFERROR(IF(t_WasteData[[#This Row],[Afval code]]&lt;&gt;"",IF(MATCH(t_WasteData[[#This Row],[Afval code]],t_OtherWasteCodes[Code],0),"OK",""),""),"Code not found")</f>
        <v/>
      </c>
      <c r="F76" s="95" t="str">
        <f>IF(t_WasteData[[#This Row],[Afval code]]&lt;&gt;"",IF(OR(t_WasteData[[#This Row],[ELoW code check]]="OK",t_WasteData[[#This Row],[Other code check]]="OK"),"OK","Code not found"),"")</f>
        <v/>
      </c>
      <c r="G7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6" s="46"/>
      <c r="I76" s="48"/>
      <c r="J76" s="96" t="str">
        <f>IF(ISBLANK(t_WasteData[[#This Row],[Hoeveelheid]]),"",'Asset information'!$C$9)</f>
        <v/>
      </c>
      <c r="K76" s="46"/>
      <c r="L76" s="46"/>
      <c r="M76" s="46"/>
    </row>
    <row r="77" spans="2:13" s="14" customFormat="1" ht="14" x14ac:dyDescent="0.15">
      <c r="B77" s="45"/>
      <c r="C77" s="46"/>
      <c r="D77" s="96" t="str">
        <f>IFERROR(IF(t_WasteData[[#This Row],[Afval code]]&lt;&gt;"",IF(MATCH(t_WasteData[[#This Row],[Afval code]],t_EuropeanWasteCodes[Code],0),"OK",""),""),"Code not found")</f>
        <v/>
      </c>
      <c r="E77" s="96" t="str">
        <f>IFERROR(IF(t_WasteData[[#This Row],[Afval code]]&lt;&gt;"",IF(MATCH(t_WasteData[[#This Row],[Afval code]],t_OtherWasteCodes[Code],0),"OK",""),""),"Code not found")</f>
        <v/>
      </c>
      <c r="F77" s="95" t="str">
        <f>IF(t_WasteData[[#This Row],[Afval code]]&lt;&gt;"",IF(OR(t_WasteData[[#This Row],[ELoW code check]]="OK",t_WasteData[[#This Row],[Other code check]]="OK"),"OK","Code not found"),"")</f>
        <v/>
      </c>
      <c r="G7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7" s="46"/>
      <c r="I77" s="48"/>
      <c r="J77" s="96" t="str">
        <f>IF(ISBLANK(t_WasteData[[#This Row],[Hoeveelheid]]),"",'Asset information'!$C$9)</f>
        <v/>
      </c>
      <c r="K77" s="46"/>
      <c r="L77" s="46"/>
      <c r="M77" s="46"/>
    </row>
    <row r="78" spans="2:13" s="14" customFormat="1" ht="14" x14ac:dyDescent="0.15">
      <c r="B78" s="45"/>
      <c r="C78" s="46"/>
      <c r="D78" s="96" t="str">
        <f>IFERROR(IF(t_WasteData[[#This Row],[Afval code]]&lt;&gt;"",IF(MATCH(t_WasteData[[#This Row],[Afval code]],t_EuropeanWasteCodes[Code],0),"OK",""),""),"Code not found")</f>
        <v/>
      </c>
      <c r="E78" s="96" t="str">
        <f>IFERROR(IF(t_WasteData[[#This Row],[Afval code]]&lt;&gt;"",IF(MATCH(t_WasteData[[#This Row],[Afval code]],t_OtherWasteCodes[Code],0),"OK",""),""),"Code not found")</f>
        <v/>
      </c>
      <c r="F78" s="95" t="str">
        <f>IF(t_WasteData[[#This Row],[Afval code]]&lt;&gt;"",IF(OR(t_WasteData[[#This Row],[ELoW code check]]="OK",t_WasteData[[#This Row],[Other code check]]="OK"),"OK","Code not found"),"")</f>
        <v/>
      </c>
      <c r="G7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8" s="46"/>
      <c r="I78" s="48"/>
      <c r="J78" s="96" t="str">
        <f>IF(ISBLANK(t_WasteData[[#This Row],[Hoeveelheid]]),"",'Asset information'!$C$9)</f>
        <v/>
      </c>
      <c r="K78" s="46"/>
      <c r="L78" s="46"/>
      <c r="M78" s="46"/>
    </row>
    <row r="79" spans="2:13" s="14" customFormat="1" ht="14" x14ac:dyDescent="0.15">
      <c r="B79" s="45"/>
      <c r="C79" s="46"/>
      <c r="D79" s="96" t="str">
        <f>IFERROR(IF(t_WasteData[[#This Row],[Afval code]]&lt;&gt;"",IF(MATCH(t_WasteData[[#This Row],[Afval code]],t_EuropeanWasteCodes[Code],0),"OK",""),""),"Code not found")</f>
        <v/>
      </c>
      <c r="E79" s="96" t="str">
        <f>IFERROR(IF(t_WasteData[[#This Row],[Afval code]]&lt;&gt;"",IF(MATCH(t_WasteData[[#This Row],[Afval code]],t_OtherWasteCodes[Code],0),"OK",""),""),"Code not found")</f>
        <v/>
      </c>
      <c r="F79" s="95" t="str">
        <f>IF(t_WasteData[[#This Row],[Afval code]]&lt;&gt;"",IF(OR(t_WasteData[[#This Row],[ELoW code check]]="OK",t_WasteData[[#This Row],[Other code check]]="OK"),"OK","Code not found"),"")</f>
        <v/>
      </c>
      <c r="G7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79" s="46"/>
      <c r="I79" s="48"/>
      <c r="J79" s="96" t="str">
        <f>IF(ISBLANK(t_WasteData[[#This Row],[Hoeveelheid]]),"",'Asset information'!$C$9)</f>
        <v/>
      </c>
      <c r="K79" s="46"/>
      <c r="L79" s="46"/>
      <c r="M79" s="46"/>
    </row>
    <row r="80" spans="2:13" s="14" customFormat="1" ht="14" x14ac:dyDescent="0.15">
      <c r="B80" s="45"/>
      <c r="C80" s="46"/>
      <c r="D80" s="96" t="str">
        <f>IFERROR(IF(t_WasteData[[#This Row],[Afval code]]&lt;&gt;"",IF(MATCH(t_WasteData[[#This Row],[Afval code]],t_EuropeanWasteCodes[Code],0),"OK",""),""),"Code not found")</f>
        <v/>
      </c>
      <c r="E80" s="96" t="str">
        <f>IFERROR(IF(t_WasteData[[#This Row],[Afval code]]&lt;&gt;"",IF(MATCH(t_WasteData[[#This Row],[Afval code]],t_OtherWasteCodes[Code],0),"OK",""),""),"Code not found")</f>
        <v/>
      </c>
      <c r="F80" s="95" t="str">
        <f>IF(t_WasteData[[#This Row],[Afval code]]&lt;&gt;"",IF(OR(t_WasteData[[#This Row],[ELoW code check]]="OK",t_WasteData[[#This Row],[Other code check]]="OK"),"OK","Code not found"),"")</f>
        <v/>
      </c>
      <c r="G8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0" s="46"/>
      <c r="I80" s="48"/>
      <c r="J80" s="96" t="str">
        <f>IF(ISBLANK(t_WasteData[[#This Row],[Hoeveelheid]]),"",'Asset information'!$C$9)</f>
        <v/>
      </c>
      <c r="K80" s="46"/>
      <c r="L80" s="46"/>
      <c r="M80" s="46"/>
    </row>
    <row r="81" spans="2:13" s="14" customFormat="1" ht="14" x14ac:dyDescent="0.15">
      <c r="B81" s="45"/>
      <c r="C81" s="46"/>
      <c r="D81" s="96" t="str">
        <f>IFERROR(IF(t_WasteData[[#This Row],[Afval code]]&lt;&gt;"",IF(MATCH(t_WasteData[[#This Row],[Afval code]],t_EuropeanWasteCodes[Code],0),"OK",""),""),"Code not found")</f>
        <v/>
      </c>
      <c r="E81" s="96" t="str">
        <f>IFERROR(IF(t_WasteData[[#This Row],[Afval code]]&lt;&gt;"",IF(MATCH(t_WasteData[[#This Row],[Afval code]],t_OtherWasteCodes[Code],0),"OK",""),""),"Code not found")</f>
        <v/>
      </c>
      <c r="F81" s="95" t="str">
        <f>IF(t_WasteData[[#This Row],[Afval code]]&lt;&gt;"",IF(OR(t_WasteData[[#This Row],[ELoW code check]]="OK",t_WasteData[[#This Row],[Other code check]]="OK"),"OK","Code not found"),"")</f>
        <v/>
      </c>
      <c r="G8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1" s="46"/>
      <c r="I81" s="48"/>
      <c r="J81" s="96" t="str">
        <f>IF(ISBLANK(t_WasteData[[#This Row],[Hoeveelheid]]),"",'Asset information'!$C$9)</f>
        <v/>
      </c>
      <c r="K81" s="46"/>
      <c r="L81" s="46"/>
      <c r="M81" s="46"/>
    </row>
    <row r="82" spans="2:13" s="14" customFormat="1" ht="14" x14ac:dyDescent="0.15">
      <c r="B82" s="45"/>
      <c r="C82" s="46"/>
      <c r="D82" s="96" t="str">
        <f>IFERROR(IF(t_WasteData[[#This Row],[Afval code]]&lt;&gt;"",IF(MATCH(t_WasteData[[#This Row],[Afval code]],t_EuropeanWasteCodes[Code],0),"OK",""),""),"Code not found")</f>
        <v/>
      </c>
      <c r="E82" s="96" t="str">
        <f>IFERROR(IF(t_WasteData[[#This Row],[Afval code]]&lt;&gt;"",IF(MATCH(t_WasteData[[#This Row],[Afval code]],t_OtherWasteCodes[Code],0),"OK",""),""),"Code not found")</f>
        <v/>
      </c>
      <c r="F82" s="95" t="str">
        <f>IF(t_WasteData[[#This Row],[Afval code]]&lt;&gt;"",IF(OR(t_WasteData[[#This Row],[ELoW code check]]="OK",t_WasteData[[#This Row],[Other code check]]="OK"),"OK","Code not found"),"")</f>
        <v/>
      </c>
      <c r="G8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2" s="46"/>
      <c r="I82" s="48"/>
      <c r="J82" s="96" t="str">
        <f>IF(ISBLANK(t_WasteData[[#This Row],[Hoeveelheid]]),"",'Asset information'!$C$9)</f>
        <v/>
      </c>
      <c r="K82" s="46"/>
      <c r="L82" s="46"/>
      <c r="M82" s="46"/>
    </row>
    <row r="83" spans="2:13" s="14" customFormat="1" ht="14" x14ac:dyDescent="0.15">
      <c r="B83" s="45"/>
      <c r="C83" s="46"/>
      <c r="D83" s="96" t="str">
        <f>IFERROR(IF(t_WasteData[[#This Row],[Afval code]]&lt;&gt;"",IF(MATCH(t_WasteData[[#This Row],[Afval code]],t_EuropeanWasteCodes[Code],0),"OK",""),""),"Code not found")</f>
        <v/>
      </c>
      <c r="E83" s="96" t="str">
        <f>IFERROR(IF(t_WasteData[[#This Row],[Afval code]]&lt;&gt;"",IF(MATCH(t_WasteData[[#This Row],[Afval code]],t_OtherWasteCodes[Code],0),"OK",""),""),"Code not found")</f>
        <v/>
      </c>
      <c r="F83" s="95" t="str">
        <f>IF(t_WasteData[[#This Row],[Afval code]]&lt;&gt;"",IF(OR(t_WasteData[[#This Row],[ELoW code check]]="OK",t_WasteData[[#This Row],[Other code check]]="OK"),"OK","Code not found"),"")</f>
        <v/>
      </c>
      <c r="G8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3" s="46"/>
      <c r="I83" s="48"/>
      <c r="J83" s="96" t="str">
        <f>IF(ISBLANK(t_WasteData[[#This Row],[Hoeveelheid]]),"",'Asset information'!$C$9)</f>
        <v/>
      </c>
      <c r="K83" s="46"/>
      <c r="L83" s="46"/>
      <c r="M83" s="46"/>
    </row>
    <row r="84" spans="2:13" s="14" customFormat="1" ht="14" x14ac:dyDescent="0.15">
      <c r="B84" s="45"/>
      <c r="C84" s="46"/>
      <c r="D84" s="96" t="str">
        <f>IFERROR(IF(t_WasteData[[#This Row],[Afval code]]&lt;&gt;"",IF(MATCH(t_WasteData[[#This Row],[Afval code]],t_EuropeanWasteCodes[Code],0),"OK",""),""),"Code not found")</f>
        <v/>
      </c>
      <c r="E84" s="96" t="str">
        <f>IFERROR(IF(t_WasteData[[#This Row],[Afval code]]&lt;&gt;"",IF(MATCH(t_WasteData[[#This Row],[Afval code]],t_OtherWasteCodes[Code],0),"OK",""),""),"Code not found")</f>
        <v/>
      </c>
      <c r="F84" s="95" t="str">
        <f>IF(t_WasteData[[#This Row],[Afval code]]&lt;&gt;"",IF(OR(t_WasteData[[#This Row],[ELoW code check]]="OK",t_WasteData[[#This Row],[Other code check]]="OK"),"OK","Code not found"),"")</f>
        <v/>
      </c>
      <c r="G8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4" s="46"/>
      <c r="I84" s="48"/>
      <c r="J84" s="96" t="str">
        <f>IF(ISBLANK(t_WasteData[[#This Row],[Hoeveelheid]]),"",'Asset information'!$C$9)</f>
        <v/>
      </c>
      <c r="K84" s="46"/>
      <c r="L84" s="46"/>
      <c r="M84" s="46"/>
    </row>
    <row r="85" spans="2:13" s="14" customFormat="1" ht="14" x14ac:dyDescent="0.15">
      <c r="B85" s="45"/>
      <c r="C85" s="46"/>
      <c r="D85" s="96" t="str">
        <f>IFERROR(IF(t_WasteData[[#This Row],[Afval code]]&lt;&gt;"",IF(MATCH(t_WasteData[[#This Row],[Afval code]],t_EuropeanWasteCodes[Code],0),"OK",""),""),"Code not found")</f>
        <v/>
      </c>
      <c r="E85" s="96" t="str">
        <f>IFERROR(IF(t_WasteData[[#This Row],[Afval code]]&lt;&gt;"",IF(MATCH(t_WasteData[[#This Row],[Afval code]],t_OtherWasteCodes[Code],0),"OK",""),""),"Code not found")</f>
        <v/>
      </c>
      <c r="F85" s="95" t="str">
        <f>IF(t_WasteData[[#This Row],[Afval code]]&lt;&gt;"",IF(OR(t_WasteData[[#This Row],[ELoW code check]]="OK",t_WasteData[[#This Row],[Other code check]]="OK"),"OK","Code not found"),"")</f>
        <v/>
      </c>
      <c r="G8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5" s="46"/>
      <c r="I85" s="48"/>
      <c r="J85" s="96" t="str">
        <f>IF(ISBLANK(t_WasteData[[#This Row],[Hoeveelheid]]),"",'Asset information'!$C$9)</f>
        <v/>
      </c>
      <c r="K85" s="46"/>
      <c r="L85" s="46"/>
      <c r="M85" s="46"/>
    </row>
    <row r="86" spans="2:13" s="14" customFormat="1" ht="14" x14ac:dyDescent="0.15">
      <c r="B86" s="45"/>
      <c r="C86" s="46"/>
      <c r="D86" s="96" t="str">
        <f>IFERROR(IF(t_WasteData[[#This Row],[Afval code]]&lt;&gt;"",IF(MATCH(t_WasteData[[#This Row],[Afval code]],t_EuropeanWasteCodes[Code],0),"OK",""),""),"Code not found")</f>
        <v/>
      </c>
      <c r="E86" s="96" t="str">
        <f>IFERROR(IF(t_WasteData[[#This Row],[Afval code]]&lt;&gt;"",IF(MATCH(t_WasteData[[#This Row],[Afval code]],t_OtherWasteCodes[Code],0),"OK",""),""),"Code not found")</f>
        <v/>
      </c>
      <c r="F86" s="95" t="str">
        <f>IF(t_WasteData[[#This Row],[Afval code]]&lt;&gt;"",IF(OR(t_WasteData[[#This Row],[ELoW code check]]="OK",t_WasteData[[#This Row],[Other code check]]="OK"),"OK","Code not found"),"")</f>
        <v/>
      </c>
      <c r="G8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6" s="46"/>
      <c r="I86" s="48"/>
      <c r="J86" s="96" t="str">
        <f>IF(ISBLANK(t_WasteData[[#This Row],[Hoeveelheid]]),"",'Asset information'!$C$9)</f>
        <v/>
      </c>
      <c r="K86" s="46"/>
      <c r="L86" s="46"/>
      <c r="M86" s="46"/>
    </row>
    <row r="87" spans="2:13" s="14" customFormat="1" ht="14" x14ac:dyDescent="0.15">
      <c r="B87" s="45"/>
      <c r="C87" s="46"/>
      <c r="D87" s="96" t="str">
        <f>IFERROR(IF(t_WasteData[[#This Row],[Afval code]]&lt;&gt;"",IF(MATCH(t_WasteData[[#This Row],[Afval code]],t_EuropeanWasteCodes[Code],0),"OK",""),""),"Code not found")</f>
        <v/>
      </c>
      <c r="E87" s="96" t="str">
        <f>IFERROR(IF(t_WasteData[[#This Row],[Afval code]]&lt;&gt;"",IF(MATCH(t_WasteData[[#This Row],[Afval code]],t_OtherWasteCodes[Code],0),"OK",""),""),"Code not found")</f>
        <v/>
      </c>
      <c r="F87" s="95" t="str">
        <f>IF(t_WasteData[[#This Row],[Afval code]]&lt;&gt;"",IF(OR(t_WasteData[[#This Row],[ELoW code check]]="OK",t_WasteData[[#This Row],[Other code check]]="OK"),"OK","Code not found"),"")</f>
        <v/>
      </c>
      <c r="G8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7" s="46"/>
      <c r="I87" s="48"/>
      <c r="J87" s="96" t="str">
        <f>IF(ISBLANK(t_WasteData[[#This Row],[Hoeveelheid]]),"",'Asset information'!$C$9)</f>
        <v/>
      </c>
      <c r="K87" s="46"/>
      <c r="L87" s="46"/>
      <c r="M87" s="46"/>
    </row>
    <row r="88" spans="2:13" s="14" customFormat="1" ht="14" x14ac:dyDescent="0.15">
      <c r="B88" s="45"/>
      <c r="C88" s="46"/>
      <c r="D88" s="96" t="str">
        <f>IFERROR(IF(t_WasteData[[#This Row],[Afval code]]&lt;&gt;"",IF(MATCH(t_WasteData[[#This Row],[Afval code]],t_EuropeanWasteCodes[Code],0),"OK",""),""),"Code not found")</f>
        <v/>
      </c>
      <c r="E88" s="96" t="str">
        <f>IFERROR(IF(t_WasteData[[#This Row],[Afval code]]&lt;&gt;"",IF(MATCH(t_WasteData[[#This Row],[Afval code]],t_OtherWasteCodes[Code],0),"OK",""),""),"Code not found")</f>
        <v/>
      </c>
      <c r="F88" s="95" t="str">
        <f>IF(t_WasteData[[#This Row],[Afval code]]&lt;&gt;"",IF(OR(t_WasteData[[#This Row],[ELoW code check]]="OK",t_WasteData[[#This Row],[Other code check]]="OK"),"OK","Code not found"),"")</f>
        <v/>
      </c>
      <c r="G8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8" s="46"/>
      <c r="I88" s="48"/>
      <c r="J88" s="96" t="str">
        <f>IF(ISBLANK(t_WasteData[[#This Row],[Hoeveelheid]]),"",'Asset information'!$C$9)</f>
        <v/>
      </c>
      <c r="K88" s="46"/>
      <c r="L88" s="46"/>
      <c r="M88" s="46"/>
    </row>
    <row r="89" spans="2:13" s="14" customFormat="1" ht="14" x14ac:dyDescent="0.15">
      <c r="B89" s="45"/>
      <c r="C89" s="46"/>
      <c r="D89" s="96" t="str">
        <f>IFERROR(IF(t_WasteData[[#This Row],[Afval code]]&lt;&gt;"",IF(MATCH(t_WasteData[[#This Row],[Afval code]],t_EuropeanWasteCodes[Code],0),"OK",""),""),"Code not found")</f>
        <v/>
      </c>
      <c r="E89" s="96" t="str">
        <f>IFERROR(IF(t_WasteData[[#This Row],[Afval code]]&lt;&gt;"",IF(MATCH(t_WasteData[[#This Row],[Afval code]],t_OtherWasteCodes[Code],0),"OK",""),""),"Code not found")</f>
        <v/>
      </c>
      <c r="F89" s="95" t="str">
        <f>IF(t_WasteData[[#This Row],[Afval code]]&lt;&gt;"",IF(OR(t_WasteData[[#This Row],[ELoW code check]]="OK",t_WasteData[[#This Row],[Other code check]]="OK"),"OK","Code not found"),"")</f>
        <v/>
      </c>
      <c r="G8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89" s="46"/>
      <c r="I89" s="48"/>
      <c r="J89" s="96" t="str">
        <f>IF(ISBLANK(t_WasteData[[#This Row],[Hoeveelheid]]),"",'Asset information'!$C$9)</f>
        <v/>
      </c>
      <c r="K89" s="46"/>
      <c r="L89" s="46"/>
      <c r="M89" s="46"/>
    </row>
    <row r="90" spans="2:13" s="14" customFormat="1" ht="14" x14ac:dyDescent="0.15">
      <c r="B90" s="45"/>
      <c r="C90" s="46"/>
      <c r="D90" s="96" t="str">
        <f>IFERROR(IF(t_WasteData[[#This Row],[Afval code]]&lt;&gt;"",IF(MATCH(t_WasteData[[#This Row],[Afval code]],t_EuropeanWasteCodes[Code],0),"OK",""),""),"Code not found")</f>
        <v/>
      </c>
      <c r="E90" s="96" t="str">
        <f>IFERROR(IF(t_WasteData[[#This Row],[Afval code]]&lt;&gt;"",IF(MATCH(t_WasteData[[#This Row],[Afval code]],t_OtherWasteCodes[Code],0),"OK",""),""),"Code not found")</f>
        <v/>
      </c>
      <c r="F90" s="95" t="str">
        <f>IF(t_WasteData[[#This Row],[Afval code]]&lt;&gt;"",IF(OR(t_WasteData[[#This Row],[ELoW code check]]="OK",t_WasteData[[#This Row],[Other code check]]="OK"),"OK","Code not found"),"")</f>
        <v/>
      </c>
      <c r="G9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0" s="46"/>
      <c r="I90" s="48"/>
      <c r="J90" s="96" t="str">
        <f>IF(ISBLANK(t_WasteData[[#This Row],[Hoeveelheid]]),"",'Asset information'!$C$9)</f>
        <v/>
      </c>
      <c r="K90" s="46"/>
      <c r="L90" s="46"/>
      <c r="M90" s="46"/>
    </row>
    <row r="91" spans="2:13" s="14" customFormat="1" ht="14" x14ac:dyDescent="0.15">
      <c r="B91" s="45"/>
      <c r="C91" s="46"/>
      <c r="D91" s="96" t="str">
        <f>IFERROR(IF(t_WasteData[[#This Row],[Afval code]]&lt;&gt;"",IF(MATCH(t_WasteData[[#This Row],[Afval code]],t_EuropeanWasteCodes[Code],0),"OK",""),""),"Code not found")</f>
        <v/>
      </c>
      <c r="E91" s="96" t="str">
        <f>IFERROR(IF(t_WasteData[[#This Row],[Afval code]]&lt;&gt;"",IF(MATCH(t_WasteData[[#This Row],[Afval code]],t_OtherWasteCodes[Code],0),"OK",""),""),"Code not found")</f>
        <v/>
      </c>
      <c r="F91" s="95" t="str">
        <f>IF(t_WasteData[[#This Row],[Afval code]]&lt;&gt;"",IF(OR(t_WasteData[[#This Row],[ELoW code check]]="OK",t_WasteData[[#This Row],[Other code check]]="OK"),"OK","Code not found"),"")</f>
        <v/>
      </c>
      <c r="G9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1" s="46"/>
      <c r="I91" s="48"/>
      <c r="J91" s="96" t="str">
        <f>IF(ISBLANK(t_WasteData[[#This Row],[Hoeveelheid]]),"",'Asset information'!$C$9)</f>
        <v/>
      </c>
      <c r="K91" s="46"/>
      <c r="L91" s="46"/>
      <c r="M91" s="46"/>
    </row>
    <row r="92" spans="2:13" s="14" customFormat="1" ht="14" x14ac:dyDescent="0.15">
      <c r="B92" s="45"/>
      <c r="C92" s="46"/>
      <c r="D92" s="96" t="str">
        <f>IFERROR(IF(t_WasteData[[#This Row],[Afval code]]&lt;&gt;"",IF(MATCH(t_WasteData[[#This Row],[Afval code]],t_EuropeanWasteCodes[Code],0),"OK",""),""),"Code not found")</f>
        <v/>
      </c>
      <c r="E92" s="96" t="str">
        <f>IFERROR(IF(t_WasteData[[#This Row],[Afval code]]&lt;&gt;"",IF(MATCH(t_WasteData[[#This Row],[Afval code]],t_OtherWasteCodes[Code],0),"OK",""),""),"Code not found")</f>
        <v/>
      </c>
      <c r="F92" s="95" t="str">
        <f>IF(t_WasteData[[#This Row],[Afval code]]&lt;&gt;"",IF(OR(t_WasteData[[#This Row],[ELoW code check]]="OK",t_WasteData[[#This Row],[Other code check]]="OK"),"OK","Code not found"),"")</f>
        <v/>
      </c>
      <c r="G9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2" s="46"/>
      <c r="I92" s="48"/>
      <c r="J92" s="96" t="str">
        <f>IF(ISBLANK(t_WasteData[[#This Row],[Hoeveelheid]]),"",'Asset information'!$C$9)</f>
        <v/>
      </c>
      <c r="K92" s="46"/>
      <c r="L92" s="46"/>
      <c r="M92" s="46"/>
    </row>
    <row r="93" spans="2:13" s="14" customFormat="1" ht="14" x14ac:dyDescent="0.15">
      <c r="B93" s="45"/>
      <c r="C93" s="46"/>
      <c r="D93" s="96" t="str">
        <f>IFERROR(IF(t_WasteData[[#This Row],[Afval code]]&lt;&gt;"",IF(MATCH(t_WasteData[[#This Row],[Afval code]],t_EuropeanWasteCodes[Code],0),"OK",""),""),"Code not found")</f>
        <v/>
      </c>
      <c r="E93" s="96" t="str">
        <f>IFERROR(IF(t_WasteData[[#This Row],[Afval code]]&lt;&gt;"",IF(MATCH(t_WasteData[[#This Row],[Afval code]],t_OtherWasteCodes[Code],0),"OK",""),""),"Code not found")</f>
        <v/>
      </c>
      <c r="F93" s="95" t="str">
        <f>IF(t_WasteData[[#This Row],[Afval code]]&lt;&gt;"",IF(OR(t_WasteData[[#This Row],[ELoW code check]]="OK",t_WasteData[[#This Row],[Other code check]]="OK"),"OK","Code not found"),"")</f>
        <v/>
      </c>
      <c r="G9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3" s="46"/>
      <c r="I93" s="48"/>
      <c r="J93" s="96" t="str">
        <f>IF(ISBLANK(t_WasteData[[#This Row],[Hoeveelheid]]),"",'Asset information'!$C$9)</f>
        <v/>
      </c>
      <c r="K93" s="46"/>
      <c r="L93" s="46"/>
      <c r="M93" s="46"/>
    </row>
    <row r="94" spans="2:13" s="14" customFormat="1" ht="14" x14ac:dyDescent="0.15">
      <c r="B94" s="45"/>
      <c r="C94" s="46"/>
      <c r="D94" s="96" t="str">
        <f>IFERROR(IF(t_WasteData[[#This Row],[Afval code]]&lt;&gt;"",IF(MATCH(t_WasteData[[#This Row],[Afval code]],t_EuropeanWasteCodes[Code],0),"OK",""),""),"Code not found")</f>
        <v/>
      </c>
      <c r="E94" s="96" t="str">
        <f>IFERROR(IF(t_WasteData[[#This Row],[Afval code]]&lt;&gt;"",IF(MATCH(t_WasteData[[#This Row],[Afval code]],t_OtherWasteCodes[Code],0),"OK",""),""),"Code not found")</f>
        <v/>
      </c>
      <c r="F94" s="95" t="str">
        <f>IF(t_WasteData[[#This Row],[Afval code]]&lt;&gt;"",IF(OR(t_WasteData[[#This Row],[ELoW code check]]="OK",t_WasteData[[#This Row],[Other code check]]="OK"),"OK","Code not found"),"")</f>
        <v/>
      </c>
      <c r="G94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4" s="46"/>
      <c r="I94" s="48"/>
      <c r="J94" s="96" t="str">
        <f>IF(ISBLANK(t_WasteData[[#This Row],[Hoeveelheid]]),"",'Asset information'!$C$9)</f>
        <v/>
      </c>
      <c r="K94" s="46"/>
      <c r="L94" s="46"/>
      <c r="M94" s="46"/>
    </row>
    <row r="95" spans="2:13" s="14" customFormat="1" ht="14" x14ac:dyDescent="0.15">
      <c r="B95" s="45"/>
      <c r="C95" s="46"/>
      <c r="D95" s="96" t="str">
        <f>IFERROR(IF(t_WasteData[[#This Row],[Afval code]]&lt;&gt;"",IF(MATCH(t_WasteData[[#This Row],[Afval code]],t_EuropeanWasteCodes[Code],0),"OK",""),""),"Code not found")</f>
        <v/>
      </c>
      <c r="E95" s="96" t="str">
        <f>IFERROR(IF(t_WasteData[[#This Row],[Afval code]]&lt;&gt;"",IF(MATCH(t_WasteData[[#This Row],[Afval code]],t_OtherWasteCodes[Code],0),"OK",""),""),"Code not found")</f>
        <v/>
      </c>
      <c r="F95" s="95" t="str">
        <f>IF(t_WasteData[[#This Row],[Afval code]]&lt;&gt;"",IF(OR(t_WasteData[[#This Row],[ELoW code check]]="OK",t_WasteData[[#This Row],[Other code check]]="OK"),"OK","Code not found"),"")</f>
        <v/>
      </c>
      <c r="G95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5" s="46"/>
      <c r="I95" s="48"/>
      <c r="J95" s="96" t="str">
        <f>IF(ISBLANK(t_WasteData[[#This Row],[Hoeveelheid]]),"",'Asset information'!$C$9)</f>
        <v/>
      </c>
      <c r="K95" s="46"/>
      <c r="L95" s="46"/>
      <c r="M95" s="46"/>
    </row>
    <row r="96" spans="2:13" s="14" customFormat="1" ht="14" x14ac:dyDescent="0.15">
      <c r="B96" s="45"/>
      <c r="C96" s="46"/>
      <c r="D96" s="96" t="str">
        <f>IFERROR(IF(t_WasteData[[#This Row],[Afval code]]&lt;&gt;"",IF(MATCH(t_WasteData[[#This Row],[Afval code]],t_EuropeanWasteCodes[Code],0),"OK",""),""),"Code not found")</f>
        <v/>
      </c>
      <c r="E96" s="96" t="str">
        <f>IFERROR(IF(t_WasteData[[#This Row],[Afval code]]&lt;&gt;"",IF(MATCH(t_WasteData[[#This Row],[Afval code]],t_OtherWasteCodes[Code],0),"OK",""),""),"Code not found")</f>
        <v/>
      </c>
      <c r="F96" s="95" t="str">
        <f>IF(t_WasteData[[#This Row],[Afval code]]&lt;&gt;"",IF(OR(t_WasteData[[#This Row],[ELoW code check]]="OK",t_WasteData[[#This Row],[Other code check]]="OK"),"OK","Code not found"),"")</f>
        <v/>
      </c>
      <c r="G96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6" s="46"/>
      <c r="I96" s="48"/>
      <c r="J96" s="96" t="str">
        <f>IF(ISBLANK(t_WasteData[[#This Row],[Hoeveelheid]]),"",'Asset information'!$C$9)</f>
        <v/>
      </c>
      <c r="K96" s="46"/>
      <c r="L96" s="46"/>
      <c r="M96" s="46"/>
    </row>
    <row r="97" spans="2:13" s="14" customFormat="1" ht="14" x14ac:dyDescent="0.15">
      <c r="B97" s="45"/>
      <c r="C97" s="46"/>
      <c r="D97" s="96" t="str">
        <f>IFERROR(IF(t_WasteData[[#This Row],[Afval code]]&lt;&gt;"",IF(MATCH(t_WasteData[[#This Row],[Afval code]],t_EuropeanWasteCodes[Code],0),"OK",""),""),"Code not found")</f>
        <v/>
      </c>
      <c r="E97" s="96" t="str">
        <f>IFERROR(IF(t_WasteData[[#This Row],[Afval code]]&lt;&gt;"",IF(MATCH(t_WasteData[[#This Row],[Afval code]],t_OtherWasteCodes[Code],0),"OK",""),""),"Code not found")</f>
        <v/>
      </c>
      <c r="F97" s="95" t="str">
        <f>IF(t_WasteData[[#This Row],[Afval code]]&lt;&gt;"",IF(OR(t_WasteData[[#This Row],[ELoW code check]]="OK",t_WasteData[[#This Row],[Other code check]]="OK"),"OK","Code not found"),"")</f>
        <v/>
      </c>
      <c r="G97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7" s="46"/>
      <c r="I97" s="48"/>
      <c r="J97" s="96" t="str">
        <f>IF(ISBLANK(t_WasteData[[#This Row],[Hoeveelheid]]),"",'Asset information'!$C$9)</f>
        <v/>
      </c>
      <c r="K97" s="46"/>
      <c r="L97" s="46"/>
      <c r="M97" s="46"/>
    </row>
    <row r="98" spans="2:13" s="14" customFormat="1" ht="14" x14ac:dyDescent="0.15">
      <c r="B98" s="45"/>
      <c r="C98" s="46"/>
      <c r="D98" s="96" t="str">
        <f>IFERROR(IF(t_WasteData[[#This Row],[Afval code]]&lt;&gt;"",IF(MATCH(t_WasteData[[#This Row],[Afval code]],t_EuropeanWasteCodes[Code],0),"OK",""),""),"Code not found")</f>
        <v/>
      </c>
      <c r="E98" s="96" t="str">
        <f>IFERROR(IF(t_WasteData[[#This Row],[Afval code]]&lt;&gt;"",IF(MATCH(t_WasteData[[#This Row],[Afval code]],t_OtherWasteCodes[Code],0),"OK",""),""),"Code not found")</f>
        <v/>
      </c>
      <c r="F98" s="95" t="str">
        <f>IF(t_WasteData[[#This Row],[Afval code]]&lt;&gt;"",IF(OR(t_WasteData[[#This Row],[ELoW code check]]="OK",t_WasteData[[#This Row],[Other code check]]="OK"),"OK","Code not found"),"")</f>
        <v/>
      </c>
      <c r="G98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8" s="46"/>
      <c r="I98" s="48"/>
      <c r="J98" s="96" t="str">
        <f>IF(ISBLANK(t_WasteData[[#This Row],[Hoeveelheid]]),"",'Asset information'!$C$9)</f>
        <v/>
      </c>
      <c r="K98" s="46"/>
      <c r="L98" s="46"/>
      <c r="M98" s="46"/>
    </row>
    <row r="99" spans="2:13" s="14" customFormat="1" ht="14" x14ac:dyDescent="0.15">
      <c r="B99" s="45"/>
      <c r="C99" s="46"/>
      <c r="D99" s="96" t="str">
        <f>IFERROR(IF(t_WasteData[[#This Row],[Afval code]]&lt;&gt;"",IF(MATCH(t_WasteData[[#This Row],[Afval code]],t_EuropeanWasteCodes[Code],0),"OK",""),""),"Code not found")</f>
        <v/>
      </c>
      <c r="E99" s="96" t="str">
        <f>IFERROR(IF(t_WasteData[[#This Row],[Afval code]]&lt;&gt;"",IF(MATCH(t_WasteData[[#This Row],[Afval code]],t_OtherWasteCodes[Code],0),"OK",""),""),"Code not found")</f>
        <v/>
      </c>
      <c r="F99" s="95" t="str">
        <f>IF(t_WasteData[[#This Row],[Afval code]]&lt;&gt;"",IF(OR(t_WasteData[[#This Row],[ELoW code check]]="OK",t_WasteData[[#This Row],[Other code check]]="OK"),"OK","Code not found"),"")</f>
        <v/>
      </c>
      <c r="G99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99" s="46"/>
      <c r="I99" s="48"/>
      <c r="J99" s="96" t="str">
        <f>IF(ISBLANK(t_WasteData[[#This Row],[Hoeveelheid]]),"",'Asset information'!$C$9)</f>
        <v/>
      </c>
      <c r="K99" s="46"/>
      <c r="L99" s="46"/>
      <c r="M99" s="46"/>
    </row>
    <row r="100" spans="2:13" s="14" customFormat="1" ht="14" x14ac:dyDescent="0.15">
      <c r="B100" s="45"/>
      <c r="C100" s="46"/>
      <c r="D100" s="96" t="str">
        <f>IFERROR(IF(t_WasteData[[#This Row],[Afval code]]&lt;&gt;"",IF(MATCH(t_WasteData[[#This Row],[Afval code]],t_EuropeanWasteCodes[Code],0),"OK",""),""),"Code not found")</f>
        <v/>
      </c>
      <c r="E100" s="96" t="str">
        <f>IFERROR(IF(t_WasteData[[#This Row],[Afval code]]&lt;&gt;"",IF(MATCH(t_WasteData[[#This Row],[Afval code]],t_OtherWasteCodes[Code],0),"OK",""),""),"Code not found")</f>
        <v/>
      </c>
      <c r="F100" s="95" t="str">
        <f>IF(t_WasteData[[#This Row],[Afval code]]&lt;&gt;"",IF(OR(t_WasteData[[#This Row],[ELoW code check]]="OK",t_WasteData[[#This Row],[Other code check]]="OK"),"OK","Code not found"),"")</f>
        <v/>
      </c>
      <c r="G100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00" s="46"/>
      <c r="I100" s="48"/>
      <c r="J100" s="96" t="str">
        <f>IF(ISBLANK(t_WasteData[[#This Row],[Hoeveelheid]]),"",'Asset information'!$C$9)</f>
        <v/>
      </c>
      <c r="K100" s="46"/>
      <c r="L100" s="46"/>
      <c r="M100" s="46"/>
    </row>
    <row r="101" spans="2:13" s="14" customFormat="1" ht="14" x14ac:dyDescent="0.15">
      <c r="B101" s="45"/>
      <c r="C101" s="46"/>
      <c r="D101" s="96" t="str">
        <f>IFERROR(IF(t_WasteData[[#This Row],[Afval code]]&lt;&gt;"",IF(MATCH(t_WasteData[[#This Row],[Afval code]],t_EuropeanWasteCodes[Code],0),"OK",""),""),"Code not found")</f>
        <v/>
      </c>
      <c r="E101" s="96" t="str">
        <f>IFERROR(IF(t_WasteData[[#This Row],[Afval code]]&lt;&gt;"",IF(MATCH(t_WasteData[[#This Row],[Afval code]],t_OtherWasteCodes[Code],0),"OK",""),""),"Code not found")</f>
        <v/>
      </c>
      <c r="F101" s="95" t="str">
        <f>IF(t_WasteData[[#This Row],[Afval code]]&lt;&gt;"",IF(OR(t_WasteData[[#This Row],[ELoW code check]]="OK",t_WasteData[[#This Row],[Other code check]]="OK"),"OK","Code not found"),"")</f>
        <v/>
      </c>
      <c r="G101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01" s="46"/>
      <c r="I101" s="48"/>
      <c r="J101" s="96" t="str">
        <f>IF(ISBLANK(t_WasteData[[#This Row],[Hoeveelheid]]),"",'Asset information'!$C$9)</f>
        <v/>
      </c>
      <c r="K101" s="46"/>
      <c r="L101" s="46"/>
      <c r="M101" s="46"/>
    </row>
    <row r="102" spans="2:13" s="14" customFormat="1" ht="14" x14ac:dyDescent="0.15">
      <c r="B102" s="45"/>
      <c r="C102" s="46"/>
      <c r="D102" s="96" t="str">
        <f>IFERROR(IF(t_WasteData[[#This Row],[Afval code]]&lt;&gt;"",IF(MATCH(t_WasteData[[#This Row],[Afval code]],t_EuropeanWasteCodes[Code],0),"OK",""),""),"Code not found")</f>
        <v/>
      </c>
      <c r="E102" s="96" t="str">
        <f>IFERROR(IF(t_WasteData[[#This Row],[Afval code]]&lt;&gt;"",IF(MATCH(t_WasteData[[#This Row],[Afval code]],t_OtherWasteCodes[Code],0),"OK",""),""),"Code not found")</f>
        <v/>
      </c>
      <c r="F102" s="95" t="str">
        <f>IF(t_WasteData[[#This Row],[Afval code]]&lt;&gt;"",IF(OR(t_WasteData[[#This Row],[ELoW code check]]="OK",t_WasteData[[#This Row],[Other code check]]="OK"),"OK","Code not found"),"")</f>
        <v/>
      </c>
      <c r="G102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02" s="46"/>
      <c r="I102" s="48"/>
      <c r="J102" s="96" t="str">
        <f>IF(ISBLANK(t_WasteData[[#This Row],[Hoeveelheid]]),"",'Asset information'!$C$9)</f>
        <v/>
      </c>
      <c r="K102" s="46"/>
      <c r="L102" s="46"/>
      <c r="M102" s="46"/>
    </row>
    <row r="103" spans="2:13" s="14" customFormat="1" ht="14" x14ac:dyDescent="0.15">
      <c r="B103" s="45"/>
      <c r="C103" s="46"/>
      <c r="D103" s="96" t="str">
        <f>IFERROR(IF(t_WasteData[[#This Row],[Afval code]]&lt;&gt;"",IF(MATCH(t_WasteData[[#This Row],[Afval code]],t_EuropeanWasteCodes[Code],0),"OK",""),""),"Code not found")</f>
        <v/>
      </c>
      <c r="E103" s="96" t="str">
        <f>IFERROR(IF(t_WasteData[[#This Row],[Afval code]]&lt;&gt;"",IF(MATCH(t_WasteData[[#This Row],[Afval code]],t_OtherWasteCodes[Code],0),"OK",""),""),"Code not found")</f>
        <v/>
      </c>
      <c r="F103" s="95" t="str">
        <f>IF(t_WasteData[[#This Row],[Afval code]]&lt;&gt;"",IF(OR(t_WasteData[[#This Row],[ELoW code check]]="OK",t_WasteData[[#This Row],[Other code check]]="OK"),"OK","Code not found"),"")</f>
        <v/>
      </c>
      <c r="G103" s="95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03" s="46"/>
      <c r="I103" s="48"/>
      <c r="J103" s="96" t="str">
        <f>IF(ISBLANK(t_WasteData[[#This Row],[Hoeveelheid]]),"",'Asset information'!$C$9)</f>
        <v/>
      </c>
      <c r="K103" s="46"/>
      <c r="L103" s="46"/>
      <c r="M103" s="46"/>
    </row>
    <row r="104" spans="2:13" s="14" customFormat="1" ht="15" thickBot="1" x14ac:dyDescent="0.2">
      <c r="B104" s="45"/>
      <c r="C104" s="46"/>
      <c r="D104" s="97" t="str">
        <f>IFERROR(IF(t_WasteData[[#This Row],[Afval code]]&lt;&gt;"",IF(MATCH(t_WasteData[[#This Row],[Afval code]],t_EuropeanWasteCodes[Code],0),"OK",""),""),"Code not found")</f>
        <v/>
      </c>
      <c r="E104" s="97" t="str">
        <f>IFERROR(IF(t_WasteData[[#This Row],[Afval code]]&lt;&gt;"",IF(MATCH(t_WasteData[[#This Row],[Afval code]],t_OtherWasteCodes[Code],0),"OK",""),""),"Code not found")</f>
        <v/>
      </c>
      <c r="F104" s="98" t="str">
        <f>IF(t_WasteData[[#This Row],[Afval code]]&lt;&gt;"",IF(OR(t_WasteData[[#This Row],[ELoW code check]]="OK",t_WasteData[[#This Row],[Other code check]]="OK"),"OK","Code not found"),"")</f>
        <v/>
      </c>
      <c r="G104" s="98" t="str">
        <f>IF(t_WasteData[[#This Row],[Code check]]&lt;&gt;"",IF(t_WasteData[[#This Row],[ELoW code check]]="OK",
VLOOKUP(t_WasteData[[#This Row],[Afval code]],t_EuropeanWasteCodes[[Code]:[Full description]],7,FALSE),
IF(t_WasteData[[#This Row],[Other code check]]="OK",
IF(VLOOKUP(t_WasteData[[#This Row],[Afval code]],t_OtherWasteCodes[[Code]:[Description]],2,FALSE)&lt;&gt;"Enter Description",
VLOOKUP(t_WasteData[[#This Row],[Afval code]],t_OtherWasteCodes[[Code]:[Description]],2,FALSE),
"No description"),
"Code not found")),"")</f>
        <v/>
      </c>
      <c r="H104" s="71"/>
      <c r="I104" s="72"/>
      <c r="J104" s="99" t="str">
        <f>IF(ISBLANK(t_WasteData[[#This Row],[Hoeveelheid]]),"",'Asset information'!$C$9)</f>
        <v/>
      </c>
      <c r="K104" s="70"/>
      <c r="L104" s="71"/>
      <c r="M104" s="73"/>
    </row>
    <row r="105" spans="2:13" ht="14" thickTop="1" x14ac:dyDescent="0.15">
      <c r="B105" s="74"/>
      <c r="C105" s="74" t="s">
        <v>852</v>
      </c>
      <c r="D105" s="75"/>
      <c r="E105" s="75"/>
      <c r="F105" s="75"/>
      <c r="G105" s="75"/>
      <c r="H105" s="74"/>
      <c r="I105" s="76">
        <f>SUBTOTAL(109,t_WasteData[Hoeveelheid])</f>
        <v>0</v>
      </c>
      <c r="J105" s="75"/>
      <c r="K105" s="74"/>
      <c r="L105" s="74"/>
      <c r="M105" s="74"/>
    </row>
  </sheetData>
  <sheetProtection algorithmName="SHA-512" hashValue="292ZGAM9VeMz12qlc162VTdpPEsh+5ApkliW43g15awjTqvSXr239FEvy0Ab1va7IG4+9FahejhqsWezmKg0aQ==" saltValue="3NVCitNV/nFbwx9cN6iKXA==" spinCount="100000" sheet="1" formatColumns="0" formatRows="0" sort="0" autoFilter="0"/>
  <phoneticPr fontId="12" type="noConversion"/>
  <conditionalFormatting sqref="D4:G104">
    <cfRule type="cellIs" dxfId="56" priority="4" operator="equal">
      <formula>"Code not found"</formula>
    </cfRule>
  </conditionalFormatting>
  <conditionalFormatting sqref="G4:G104">
    <cfRule type="cellIs" dxfId="55" priority="2" operator="equal">
      <formula>"No description"</formula>
    </cfRule>
  </conditionalFormatting>
  <conditionalFormatting sqref="C4:C104">
    <cfRule type="expression" dxfId="54" priority="1">
      <formula>AND(ISBLANK(C4),NOT(ISBLANK(I4)))</formula>
    </cfRule>
  </conditionalFormatting>
  <dataValidations count="9">
    <dataValidation type="list" allowBlank="1" showInputMessage="1" showErrorMessage="1" errorTitle="Invalid source activity" error="Please select a valid source activity." promptTitle="Source activity" prompt="Select the source activity" sqref="L4:L104" xr:uid="{E538C98B-4355-4942-ABD3-B5CC761C03BA}">
      <formula1>l_InputOptions_SourceActivity</formula1>
    </dataValidation>
    <dataValidation type="list" allowBlank="1" showInputMessage="1" showErrorMessage="1" errorTitle="Invalid source" error="Please select a valid source." promptTitle="Source" prompt="Select the source" sqref="K4:K104" xr:uid="{2D04FA58-C9F7-4BAD-AFAA-1B3E92D8DA1B}">
      <formula1>l_InputOptions_Source</formula1>
    </dataValidation>
    <dataValidation errorStyle="information" allowBlank="1" showErrorMessage="1" errorTitle="Invalid waste code" error="You have entered an invalid waste code._x000a__x000a_Please select a valid waste code from the dropdown list." sqref="D4:F104" xr:uid="{FAC8F821-23AB-4EAA-8FBE-8BD14EEC8E90}"/>
    <dataValidation type="list" allowBlank="1" showInputMessage="1" showErrorMessage="1" errorTitle="Invalid disposal route" error="Please select a valid disposal route." promptTitle="Disposal route" prompt="Select the disposal route" sqref="M4:M104" xr:uid="{DBA9C2E2-ABFB-4062-8AB4-4352F57B61DB}">
      <formula1>l_InputOptions_DisposalRoute</formula1>
    </dataValidation>
    <dataValidation allowBlank="1" showInputMessage="1" showErrorMessage="1" promptTitle="Waste description (optional)" prompt="Enter a description of the waste" sqref="B4:B104" xr:uid="{61FE0892-F96D-450C-9069-E893467A3700}"/>
    <dataValidation type="list" allowBlank="1" showInputMessage="1" showErrorMessage="1" promptTitle="Hazardous" prompt="Is the waste hazardous? _x000a__x000a_Select yes or no" sqref="H16:H104" xr:uid="{570D7D8F-D204-4E23-A830-91CC401DB6BC}">
      <formula1>"Yes, No"</formula1>
    </dataValidation>
    <dataValidation type="decimal" operator="greaterThan" allowBlank="1" showInputMessage="1" showErrorMessage="1" errorTitle="Invalid quantity" error="Please enter a valid quantity._x000a__x000a_The input value must be a number greater than zero." promptTitle="Quantity" prompt="Enter the quantity_x000a__x000a_This must be a number greater than zero." sqref="I5:I104" xr:uid="{05288B93-AD2E-42DA-8063-211D5D656E01}">
      <formula1>0</formula1>
    </dataValidation>
    <dataValidation type="decimal" operator="greaterThan" allowBlank="1" showInputMessage="1" showErrorMessage="1" errorTitle="Invalid quantity" error="Please enter a valid quantity._x000a__x000a_The value must be a number greater than zero." promptTitle="Quantity" prompt="Enter the quantity_x000a__x000a_This must be a number greater than zero." sqref="I4" xr:uid="{B45EA22C-CDCF-439F-ADF7-8F3122E687DC}">
      <formula1>0</formula1>
    </dataValidation>
    <dataValidation type="list" allowBlank="1" showInputMessage="1" showErrorMessage="1" promptTitle="Hazardous" prompt="Is the waste hazardous? _x000a__x000a_Select yes or no" sqref="H4:H15" xr:uid="{19A2C5F7-B5ED-284E-80C8-9AC5C8140F10}">
      <formula1>"Ja, Nee"</formula1>
    </dataValidation>
  </dataValidations>
  <pageMargins left="0.7" right="0.7" top="0.75" bottom="0.75" header="0.3" footer="0.3"/>
  <pageSetup paperSize="8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valid waste code" error="Please enter or select a valid waste code_x000a__x000a_The waste code must be listed in the chosen waste classification system." promptTitle="Waste code" prompt="Enter (or select) the waste classification code._x000a__x000a_The waste code must be listed in the chosen waste classification system._x000a_" xr:uid="{3013490E-C404-B448-B945-6A9AB1D45F42}">
          <x14:formula1>
            <xm:f>IF('Asset information'!$C$11=About!$E$33,INDIRECT("'Waste codes (Other)'!B4:B600"),INDIRECT("'Common waste codes (ELoW) list'!$B$5:$B$30"))</xm:f>
          </x14:formula1>
          <xm:sqref>C4:C104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9AE3-AF78-4D9B-A48E-63CE54CCA05A}">
  <sheetPr codeName="Blad4"/>
  <dimension ref="B1:H602"/>
  <sheetViews>
    <sheetView showGridLines="0" zoomScaleNormal="100" workbookViewId="0">
      <selection activeCell="B4" sqref="B4"/>
    </sheetView>
  </sheetViews>
  <sheetFormatPr baseColWidth="10" defaultColWidth="9.1640625" defaultRowHeight="13" x14ac:dyDescent="0.15"/>
  <cols>
    <col min="1" max="1" width="3.1640625" style="80" customWidth="1"/>
    <col min="2" max="2" width="22.6640625" style="44" customWidth="1"/>
    <col min="3" max="3" width="38.33203125" style="44" customWidth="1"/>
    <col min="4" max="4" width="17.1640625" style="44" hidden="1" customWidth="1"/>
    <col min="5" max="5" width="32.5" style="44" customWidth="1"/>
    <col min="6" max="6" width="39.5" style="44" customWidth="1"/>
    <col min="7" max="7" width="9.1640625" style="79"/>
    <col min="8" max="8" width="68.83203125" style="80" customWidth="1"/>
    <col min="9" max="9" width="3.1640625" style="80" customWidth="1"/>
    <col min="10" max="10" width="9" style="80" customWidth="1"/>
    <col min="11" max="16" width="20.5" style="80" customWidth="1"/>
    <col min="17" max="17" width="13.5" style="80" customWidth="1"/>
    <col min="18" max="19" width="12.5" style="80" customWidth="1"/>
    <col min="20" max="20" width="15.5" style="80" customWidth="1"/>
    <col min="21" max="23" width="16" style="80" customWidth="1"/>
    <col min="24" max="25" width="19.5" style="80" customWidth="1"/>
    <col min="26" max="27" width="12.5" style="80" customWidth="1"/>
    <col min="28" max="16384" width="9.1640625" style="80"/>
  </cols>
  <sheetData>
    <row r="1" spans="2:8" s="78" customFormat="1" ht="77.25" customHeight="1" x14ac:dyDescent="0.15">
      <c r="B1" s="77"/>
      <c r="C1" s="77"/>
      <c r="D1" s="77"/>
      <c r="E1" s="77"/>
      <c r="F1" s="77"/>
    </row>
    <row r="2" spans="2:8" s="78" customFormat="1" ht="14" x14ac:dyDescent="0.15">
      <c r="B2" s="77"/>
      <c r="C2" s="77"/>
      <c r="D2" s="77"/>
      <c r="E2" s="77"/>
      <c r="F2" s="77"/>
    </row>
    <row r="3" spans="2:8" ht="14" x14ac:dyDescent="0.15">
      <c r="B3" s="90" t="s">
        <v>6</v>
      </c>
      <c r="C3" s="90" t="s">
        <v>847</v>
      </c>
      <c r="D3" s="90" t="s">
        <v>1844</v>
      </c>
      <c r="E3" s="90" t="s">
        <v>1845</v>
      </c>
      <c r="G3" s="44"/>
      <c r="H3" s="79"/>
    </row>
    <row r="4" spans="2:8" x14ac:dyDescent="0.15">
      <c r="B4" s="81"/>
      <c r="C4" s="81"/>
      <c r="D4" s="81"/>
      <c r="E4" s="81"/>
      <c r="G4" s="44"/>
      <c r="H4" s="79"/>
    </row>
    <row r="5" spans="2:8" x14ac:dyDescent="0.15">
      <c r="B5" s="81"/>
      <c r="C5" s="81"/>
      <c r="D5" s="81"/>
      <c r="E5" s="81"/>
      <c r="G5" s="44"/>
      <c r="H5" s="79"/>
    </row>
    <row r="6" spans="2:8" x14ac:dyDescent="0.15">
      <c r="B6" s="81"/>
      <c r="C6" s="81"/>
      <c r="D6" s="81"/>
      <c r="E6" s="81"/>
      <c r="G6" s="44"/>
      <c r="H6" s="79"/>
    </row>
    <row r="7" spans="2:8" x14ac:dyDescent="0.15">
      <c r="B7" s="81"/>
      <c r="C7" s="81"/>
      <c r="D7" s="81"/>
      <c r="E7" s="81"/>
      <c r="G7" s="44"/>
      <c r="H7" s="79"/>
    </row>
    <row r="8" spans="2:8" x14ac:dyDescent="0.15">
      <c r="B8" s="81"/>
      <c r="C8" s="81"/>
      <c r="D8" s="81"/>
      <c r="E8" s="81"/>
      <c r="G8" s="44"/>
      <c r="H8" s="79"/>
    </row>
    <row r="9" spans="2:8" x14ac:dyDescent="0.15">
      <c r="B9" s="81"/>
      <c r="C9" s="81"/>
      <c r="D9" s="81"/>
      <c r="E9" s="81"/>
      <c r="G9" s="44"/>
      <c r="H9" s="79"/>
    </row>
    <row r="10" spans="2:8" x14ac:dyDescent="0.15">
      <c r="B10" s="81"/>
      <c r="C10" s="81"/>
      <c r="D10" s="81"/>
      <c r="E10" s="81"/>
      <c r="G10" s="44"/>
      <c r="H10" s="79"/>
    </row>
    <row r="11" spans="2:8" x14ac:dyDescent="0.15">
      <c r="B11" s="81"/>
      <c r="C11" s="81"/>
      <c r="D11" s="81"/>
      <c r="E11" s="81"/>
      <c r="G11" s="44"/>
      <c r="H11" s="79"/>
    </row>
    <row r="12" spans="2:8" x14ac:dyDescent="0.15">
      <c r="B12" s="81"/>
      <c r="C12" s="81"/>
      <c r="D12" s="81"/>
      <c r="E12" s="81"/>
      <c r="G12" s="44"/>
      <c r="H12" s="79"/>
    </row>
    <row r="13" spans="2:8" x14ac:dyDescent="0.15">
      <c r="B13" s="81"/>
      <c r="C13" s="81"/>
      <c r="D13" s="81"/>
      <c r="E13" s="81"/>
      <c r="G13" s="44"/>
      <c r="H13" s="79"/>
    </row>
    <row r="14" spans="2:8" x14ac:dyDescent="0.15">
      <c r="B14" s="81"/>
      <c r="C14" s="81"/>
      <c r="D14" s="81"/>
      <c r="E14" s="81"/>
      <c r="G14" s="44"/>
      <c r="H14" s="79"/>
    </row>
    <row r="15" spans="2:8" x14ac:dyDescent="0.15">
      <c r="B15" s="81"/>
      <c r="C15" s="81"/>
      <c r="D15" s="81"/>
      <c r="E15" s="81"/>
      <c r="G15" s="44"/>
      <c r="H15" s="79"/>
    </row>
    <row r="16" spans="2:8" x14ac:dyDescent="0.15">
      <c r="B16" s="81"/>
      <c r="C16" s="81"/>
      <c r="D16" s="81"/>
      <c r="E16" s="81"/>
      <c r="G16" s="44"/>
      <c r="H16" s="79"/>
    </row>
    <row r="17" spans="2:8" x14ac:dyDescent="0.15">
      <c r="B17" s="81"/>
      <c r="C17" s="81"/>
      <c r="D17" s="81"/>
      <c r="E17" s="81"/>
      <c r="G17" s="44"/>
      <c r="H17" s="79"/>
    </row>
    <row r="18" spans="2:8" x14ac:dyDescent="0.15">
      <c r="B18" s="81"/>
      <c r="C18" s="81"/>
      <c r="D18" s="81"/>
      <c r="E18" s="81"/>
      <c r="G18" s="44"/>
      <c r="H18" s="79"/>
    </row>
    <row r="19" spans="2:8" x14ac:dyDescent="0.15">
      <c r="B19" s="81"/>
      <c r="C19" s="81"/>
      <c r="D19" s="81"/>
      <c r="E19" s="81"/>
      <c r="G19" s="44"/>
      <c r="H19" s="79"/>
    </row>
    <row r="20" spans="2:8" x14ac:dyDescent="0.15">
      <c r="B20" s="81"/>
      <c r="C20" s="81"/>
      <c r="D20" s="81"/>
      <c r="E20" s="81"/>
      <c r="G20" s="44"/>
      <c r="H20" s="79"/>
    </row>
    <row r="21" spans="2:8" x14ac:dyDescent="0.15">
      <c r="B21" s="81"/>
      <c r="C21" s="81"/>
      <c r="D21" s="81"/>
      <c r="E21" s="81"/>
      <c r="G21" s="44"/>
      <c r="H21" s="79"/>
    </row>
    <row r="22" spans="2:8" x14ac:dyDescent="0.15">
      <c r="B22" s="81"/>
      <c r="C22" s="81"/>
      <c r="D22" s="81"/>
      <c r="E22" s="81"/>
      <c r="G22" s="44"/>
      <c r="H22" s="79"/>
    </row>
    <row r="23" spans="2:8" x14ac:dyDescent="0.15">
      <c r="B23" s="81"/>
      <c r="C23" s="81"/>
      <c r="D23" s="81"/>
      <c r="E23" s="81"/>
      <c r="G23" s="44"/>
      <c r="H23" s="79"/>
    </row>
    <row r="24" spans="2:8" x14ac:dyDescent="0.15">
      <c r="B24" s="81"/>
      <c r="C24" s="81"/>
      <c r="D24" s="81"/>
      <c r="E24" s="81"/>
      <c r="G24" s="44"/>
      <c r="H24" s="79"/>
    </row>
    <row r="25" spans="2:8" x14ac:dyDescent="0.15">
      <c r="B25" s="81"/>
      <c r="C25" s="81"/>
      <c r="D25" s="81"/>
      <c r="E25" s="81"/>
      <c r="G25" s="44"/>
      <c r="H25" s="79"/>
    </row>
    <row r="26" spans="2:8" x14ac:dyDescent="0.15">
      <c r="B26" s="81"/>
      <c r="C26" s="81"/>
      <c r="D26" s="81"/>
      <c r="E26" s="81"/>
      <c r="G26" s="44"/>
      <c r="H26" s="79"/>
    </row>
    <row r="27" spans="2:8" x14ac:dyDescent="0.15">
      <c r="B27" s="81"/>
      <c r="C27" s="81"/>
      <c r="D27" s="81"/>
      <c r="E27" s="81"/>
      <c r="G27" s="44"/>
      <c r="H27" s="79"/>
    </row>
    <row r="28" spans="2:8" x14ac:dyDescent="0.15">
      <c r="B28" s="81"/>
      <c r="C28" s="81"/>
      <c r="D28" s="81"/>
      <c r="E28" s="81"/>
      <c r="G28" s="44"/>
      <c r="H28" s="79"/>
    </row>
    <row r="29" spans="2:8" x14ac:dyDescent="0.15">
      <c r="B29" s="81"/>
      <c r="C29" s="81"/>
      <c r="D29" s="81"/>
      <c r="E29" s="81"/>
      <c r="G29" s="44"/>
      <c r="H29" s="79"/>
    </row>
    <row r="30" spans="2:8" x14ac:dyDescent="0.15">
      <c r="B30" s="81"/>
      <c r="C30" s="81"/>
      <c r="D30" s="81"/>
      <c r="E30" s="81"/>
      <c r="G30" s="44"/>
      <c r="H30" s="79"/>
    </row>
    <row r="31" spans="2:8" x14ac:dyDescent="0.15">
      <c r="B31" s="81"/>
      <c r="C31" s="81"/>
      <c r="D31" s="81"/>
      <c r="E31" s="81"/>
      <c r="G31" s="44"/>
      <c r="H31" s="79"/>
    </row>
    <row r="32" spans="2:8" x14ac:dyDescent="0.15">
      <c r="B32" s="81"/>
      <c r="C32" s="81"/>
      <c r="D32" s="81"/>
      <c r="E32" s="81"/>
      <c r="G32" s="44"/>
      <c r="H32" s="79"/>
    </row>
    <row r="33" spans="2:8" x14ac:dyDescent="0.15">
      <c r="B33" s="81"/>
      <c r="C33" s="81"/>
      <c r="D33" s="81"/>
      <c r="E33" s="81"/>
      <c r="G33" s="44"/>
      <c r="H33" s="79"/>
    </row>
    <row r="34" spans="2:8" x14ac:dyDescent="0.15">
      <c r="B34" s="81"/>
      <c r="C34" s="81"/>
      <c r="D34" s="81"/>
      <c r="E34" s="81"/>
      <c r="G34" s="44"/>
      <c r="H34" s="79"/>
    </row>
    <row r="35" spans="2:8" x14ac:dyDescent="0.15">
      <c r="B35" s="81"/>
      <c r="C35" s="81"/>
      <c r="D35" s="81"/>
      <c r="E35" s="81"/>
      <c r="G35" s="44"/>
      <c r="H35" s="79"/>
    </row>
    <row r="36" spans="2:8" x14ac:dyDescent="0.15">
      <c r="B36" s="81"/>
      <c r="C36" s="81"/>
      <c r="D36" s="81"/>
      <c r="E36" s="81"/>
      <c r="G36" s="44"/>
      <c r="H36" s="79"/>
    </row>
    <row r="37" spans="2:8" x14ac:dyDescent="0.15">
      <c r="B37" s="81"/>
      <c r="C37" s="81"/>
      <c r="D37" s="81"/>
      <c r="E37" s="81"/>
      <c r="G37" s="44"/>
      <c r="H37" s="79"/>
    </row>
    <row r="38" spans="2:8" x14ac:dyDescent="0.15">
      <c r="B38" s="81"/>
      <c r="C38" s="81"/>
      <c r="D38" s="81"/>
      <c r="E38" s="81"/>
      <c r="G38" s="44"/>
      <c r="H38" s="79"/>
    </row>
    <row r="39" spans="2:8" x14ac:dyDescent="0.15">
      <c r="B39" s="81"/>
      <c r="C39" s="81"/>
      <c r="D39" s="81"/>
      <c r="E39" s="81"/>
      <c r="G39" s="44"/>
      <c r="H39" s="79"/>
    </row>
    <row r="40" spans="2:8" x14ac:dyDescent="0.15">
      <c r="B40" s="81"/>
      <c r="C40" s="81"/>
      <c r="D40" s="81"/>
      <c r="E40" s="81"/>
      <c r="G40" s="44"/>
      <c r="H40" s="79"/>
    </row>
    <row r="41" spans="2:8" x14ac:dyDescent="0.15">
      <c r="B41" s="81"/>
      <c r="C41" s="81"/>
      <c r="D41" s="81"/>
      <c r="E41" s="81"/>
      <c r="G41" s="44"/>
      <c r="H41" s="79"/>
    </row>
    <row r="42" spans="2:8" x14ac:dyDescent="0.15">
      <c r="B42" s="81"/>
      <c r="C42" s="81"/>
      <c r="D42" s="81"/>
      <c r="E42" s="81"/>
      <c r="G42" s="44"/>
      <c r="H42" s="79"/>
    </row>
    <row r="43" spans="2:8" x14ac:dyDescent="0.15">
      <c r="B43" s="81"/>
      <c r="C43" s="81"/>
      <c r="D43" s="81"/>
      <c r="E43" s="81"/>
      <c r="G43" s="44"/>
      <c r="H43" s="79"/>
    </row>
    <row r="44" spans="2:8" x14ac:dyDescent="0.15">
      <c r="B44" s="81"/>
      <c r="C44" s="81"/>
      <c r="D44" s="81"/>
      <c r="E44" s="81"/>
      <c r="G44" s="44"/>
      <c r="H44" s="79"/>
    </row>
    <row r="45" spans="2:8" x14ac:dyDescent="0.15">
      <c r="B45" s="81"/>
      <c r="C45" s="81"/>
      <c r="D45" s="81"/>
      <c r="E45" s="81"/>
      <c r="G45" s="44"/>
      <c r="H45" s="79"/>
    </row>
    <row r="46" spans="2:8" x14ac:dyDescent="0.15">
      <c r="B46" s="81"/>
      <c r="C46" s="81"/>
      <c r="D46" s="81"/>
      <c r="E46" s="81"/>
      <c r="G46" s="44"/>
      <c r="H46" s="79"/>
    </row>
    <row r="47" spans="2:8" x14ac:dyDescent="0.15">
      <c r="B47" s="81"/>
      <c r="C47" s="81"/>
      <c r="D47" s="81"/>
      <c r="E47" s="81"/>
      <c r="G47" s="44"/>
      <c r="H47" s="79"/>
    </row>
    <row r="48" spans="2:8" x14ac:dyDescent="0.15">
      <c r="B48" s="81"/>
      <c r="C48" s="81"/>
      <c r="D48" s="81"/>
      <c r="E48" s="81"/>
      <c r="G48" s="44"/>
      <c r="H48" s="79"/>
    </row>
    <row r="49" spans="2:8" x14ac:dyDescent="0.15">
      <c r="B49" s="81"/>
      <c r="C49" s="81"/>
      <c r="D49" s="81"/>
      <c r="E49" s="81"/>
      <c r="G49" s="44"/>
      <c r="H49" s="79"/>
    </row>
    <row r="50" spans="2:8" x14ac:dyDescent="0.15">
      <c r="B50" s="81"/>
      <c r="C50" s="81"/>
      <c r="D50" s="81"/>
      <c r="E50" s="81"/>
      <c r="G50" s="44"/>
      <c r="H50" s="79"/>
    </row>
    <row r="51" spans="2:8" x14ac:dyDescent="0.15">
      <c r="B51" s="81"/>
      <c r="C51" s="81"/>
      <c r="D51" s="81"/>
      <c r="E51" s="81"/>
      <c r="G51" s="44"/>
      <c r="H51" s="79"/>
    </row>
    <row r="52" spans="2:8" x14ac:dyDescent="0.15">
      <c r="B52" s="81"/>
      <c r="C52" s="81"/>
      <c r="D52" s="81"/>
      <c r="E52" s="81"/>
      <c r="G52" s="44"/>
      <c r="H52" s="79"/>
    </row>
    <row r="53" spans="2:8" x14ac:dyDescent="0.15">
      <c r="B53" s="81"/>
      <c r="C53" s="81"/>
      <c r="D53" s="81"/>
      <c r="E53" s="81"/>
      <c r="G53" s="44"/>
      <c r="H53" s="79"/>
    </row>
    <row r="54" spans="2:8" x14ac:dyDescent="0.15">
      <c r="B54" s="81"/>
      <c r="C54" s="81"/>
      <c r="D54" s="81"/>
      <c r="E54" s="81"/>
      <c r="G54" s="44"/>
      <c r="H54" s="79"/>
    </row>
    <row r="55" spans="2:8" x14ac:dyDescent="0.15">
      <c r="B55" s="81"/>
      <c r="C55" s="81"/>
      <c r="D55" s="81"/>
      <c r="E55" s="81"/>
      <c r="G55" s="44"/>
      <c r="H55" s="79"/>
    </row>
    <row r="56" spans="2:8" x14ac:dyDescent="0.15">
      <c r="B56" s="81"/>
      <c r="C56" s="81"/>
      <c r="D56" s="81"/>
      <c r="E56" s="81"/>
      <c r="G56" s="44"/>
      <c r="H56" s="79"/>
    </row>
    <row r="57" spans="2:8" x14ac:dyDescent="0.15">
      <c r="B57" s="81"/>
      <c r="C57" s="81"/>
      <c r="D57" s="81"/>
      <c r="E57" s="81"/>
      <c r="G57" s="44"/>
      <c r="H57" s="79"/>
    </row>
    <row r="58" spans="2:8" x14ac:dyDescent="0.15">
      <c r="B58" s="81"/>
      <c r="C58" s="81"/>
      <c r="D58" s="81"/>
      <c r="E58" s="81"/>
      <c r="G58" s="44"/>
      <c r="H58" s="79"/>
    </row>
    <row r="59" spans="2:8" x14ac:dyDescent="0.15">
      <c r="B59" s="81"/>
      <c r="C59" s="81"/>
      <c r="D59" s="81"/>
      <c r="E59" s="81"/>
      <c r="G59" s="44"/>
      <c r="H59" s="79"/>
    </row>
    <row r="60" spans="2:8" x14ac:dyDescent="0.15">
      <c r="B60" s="81"/>
      <c r="C60" s="81"/>
      <c r="D60" s="81"/>
      <c r="E60" s="81"/>
      <c r="G60" s="44"/>
      <c r="H60" s="79"/>
    </row>
    <row r="61" spans="2:8" x14ac:dyDescent="0.15">
      <c r="B61" s="81"/>
      <c r="C61" s="81"/>
      <c r="D61" s="81"/>
      <c r="E61" s="81"/>
      <c r="G61" s="44"/>
      <c r="H61" s="79"/>
    </row>
    <row r="62" spans="2:8" x14ac:dyDescent="0.15">
      <c r="B62" s="81"/>
      <c r="C62" s="81"/>
      <c r="D62" s="81"/>
      <c r="E62" s="81"/>
      <c r="G62" s="44"/>
      <c r="H62" s="79"/>
    </row>
    <row r="63" spans="2:8" x14ac:dyDescent="0.15">
      <c r="B63" s="81"/>
      <c r="C63" s="81"/>
      <c r="D63" s="81"/>
      <c r="E63" s="81"/>
      <c r="G63" s="44"/>
      <c r="H63" s="79"/>
    </row>
    <row r="64" spans="2:8" x14ac:dyDescent="0.15">
      <c r="B64" s="81"/>
      <c r="C64" s="81"/>
      <c r="D64" s="81"/>
      <c r="E64" s="81"/>
      <c r="G64" s="44"/>
      <c r="H64" s="79"/>
    </row>
    <row r="65" spans="2:8" x14ac:dyDescent="0.15">
      <c r="B65" s="81"/>
      <c r="C65" s="81"/>
      <c r="D65" s="81"/>
      <c r="E65" s="81"/>
      <c r="G65" s="44"/>
      <c r="H65" s="79"/>
    </row>
    <row r="66" spans="2:8" x14ac:dyDescent="0.15">
      <c r="B66" s="81"/>
      <c r="C66" s="81"/>
      <c r="D66" s="81"/>
      <c r="E66" s="81"/>
      <c r="G66" s="44"/>
      <c r="H66" s="79"/>
    </row>
    <row r="67" spans="2:8" x14ac:dyDescent="0.15">
      <c r="B67" s="81"/>
      <c r="C67" s="81"/>
      <c r="D67" s="81"/>
      <c r="E67" s="81"/>
      <c r="G67" s="44"/>
      <c r="H67" s="79"/>
    </row>
    <row r="68" spans="2:8" x14ac:dyDescent="0.15">
      <c r="B68" s="81"/>
      <c r="C68" s="81"/>
      <c r="D68" s="81"/>
      <c r="E68" s="81"/>
      <c r="G68" s="44"/>
      <c r="H68" s="79"/>
    </row>
    <row r="69" spans="2:8" x14ac:dyDescent="0.15">
      <c r="B69" s="81"/>
      <c r="C69" s="81"/>
      <c r="D69" s="81"/>
      <c r="E69" s="81"/>
      <c r="G69" s="44"/>
      <c r="H69" s="79"/>
    </row>
    <row r="70" spans="2:8" x14ac:dyDescent="0.15">
      <c r="B70" s="81"/>
      <c r="C70" s="81"/>
      <c r="D70" s="81"/>
      <c r="E70" s="81"/>
      <c r="G70" s="44"/>
      <c r="H70" s="79"/>
    </row>
    <row r="71" spans="2:8" x14ac:dyDescent="0.15">
      <c r="B71" s="81"/>
      <c r="C71" s="81"/>
      <c r="D71" s="81"/>
      <c r="E71" s="81"/>
      <c r="G71" s="44"/>
      <c r="H71" s="79"/>
    </row>
    <row r="72" spans="2:8" x14ac:dyDescent="0.15">
      <c r="B72" s="81"/>
      <c r="C72" s="81"/>
      <c r="D72" s="81"/>
      <c r="E72" s="81"/>
      <c r="G72" s="44"/>
      <c r="H72" s="79"/>
    </row>
    <row r="73" spans="2:8" x14ac:dyDescent="0.15">
      <c r="B73" s="81"/>
      <c r="C73" s="81"/>
      <c r="D73" s="81"/>
      <c r="E73" s="81"/>
      <c r="G73" s="44"/>
      <c r="H73" s="79"/>
    </row>
    <row r="74" spans="2:8" x14ac:dyDescent="0.15">
      <c r="B74" s="81"/>
      <c r="C74" s="81"/>
      <c r="D74" s="81"/>
      <c r="E74" s="81"/>
      <c r="G74" s="44"/>
      <c r="H74" s="79"/>
    </row>
    <row r="75" spans="2:8" x14ac:dyDescent="0.15">
      <c r="B75" s="81"/>
      <c r="C75" s="81"/>
      <c r="D75" s="81"/>
      <c r="E75" s="81"/>
      <c r="G75" s="44"/>
      <c r="H75" s="79"/>
    </row>
    <row r="76" spans="2:8" x14ac:dyDescent="0.15">
      <c r="B76" s="81"/>
      <c r="C76" s="81"/>
      <c r="D76" s="81"/>
      <c r="E76" s="81"/>
      <c r="G76" s="44"/>
      <c r="H76" s="79"/>
    </row>
    <row r="77" spans="2:8" x14ac:dyDescent="0.15">
      <c r="B77" s="81"/>
      <c r="C77" s="81"/>
      <c r="D77" s="81"/>
      <c r="E77" s="81"/>
      <c r="G77" s="44"/>
      <c r="H77" s="79"/>
    </row>
    <row r="78" spans="2:8" x14ac:dyDescent="0.15">
      <c r="B78" s="81"/>
      <c r="C78" s="81"/>
      <c r="D78" s="81"/>
      <c r="E78" s="81"/>
      <c r="G78" s="44"/>
      <c r="H78" s="79"/>
    </row>
    <row r="79" spans="2:8" x14ac:dyDescent="0.15">
      <c r="B79" s="81"/>
      <c r="C79" s="81"/>
      <c r="D79" s="81"/>
      <c r="E79" s="81"/>
      <c r="G79" s="44"/>
      <c r="H79" s="79"/>
    </row>
    <row r="80" spans="2:8" x14ac:dyDescent="0.15">
      <c r="B80" s="81"/>
      <c r="C80" s="81"/>
      <c r="D80" s="81"/>
      <c r="E80" s="81"/>
      <c r="G80" s="44"/>
      <c r="H80" s="79"/>
    </row>
    <row r="81" spans="2:8" x14ac:dyDescent="0.15">
      <c r="B81" s="81"/>
      <c r="C81" s="81"/>
      <c r="D81" s="81"/>
      <c r="E81" s="81"/>
      <c r="G81" s="44"/>
      <c r="H81" s="79"/>
    </row>
    <row r="82" spans="2:8" x14ac:dyDescent="0.15">
      <c r="B82" s="81"/>
      <c r="C82" s="81"/>
      <c r="D82" s="81"/>
      <c r="E82" s="81"/>
      <c r="G82" s="44"/>
      <c r="H82" s="79"/>
    </row>
    <row r="83" spans="2:8" x14ac:dyDescent="0.15">
      <c r="B83" s="81"/>
      <c r="C83" s="81"/>
      <c r="D83" s="81"/>
      <c r="E83" s="81"/>
      <c r="G83" s="44"/>
      <c r="H83" s="79"/>
    </row>
    <row r="84" spans="2:8" x14ac:dyDescent="0.15">
      <c r="B84" s="81"/>
      <c r="C84" s="81"/>
      <c r="D84" s="81"/>
      <c r="E84" s="81"/>
      <c r="G84" s="44"/>
      <c r="H84" s="79"/>
    </row>
    <row r="85" spans="2:8" x14ac:dyDescent="0.15">
      <c r="B85" s="81"/>
      <c r="C85" s="81"/>
      <c r="D85" s="81"/>
      <c r="E85" s="81"/>
      <c r="G85" s="44"/>
      <c r="H85" s="79"/>
    </row>
    <row r="86" spans="2:8" x14ac:dyDescent="0.15">
      <c r="B86" s="81"/>
      <c r="C86" s="81"/>
      <c r="D86" s="81"/>
      <c r="E86" s="81"/>
      <c r="G86" s="44"/>
      <c r="H86" s="79"/>
    </row>
    <row r="87" spans="2:8" x14ac:dyDescent="0.15">
      <c r="B87" s="81"/>
      <c r="C87" s="81"/>
      <c r="D87" s="81"/>
      <c r="E87" s="81"/>
      <c r="G87" s="44"/>
      <c r="H87" s="79"/>
    </row>
    <row r="88" spans="2:8" x14ac:dyDescent="0.15">
      <c r="B88" s="81"/>
      <c r="C88" s="81"/>
      <c r="D88" s="81"/>
      <c r="E88" s="81"/>
      <c r="G88" s="44"/>
      <c r="H88" s="79"/>
    </row>
    <row r="89" spans="2:8" x14ac:dyDescent="0.15">
      <c r="B89" s="81"/>
      <c r="C89" s="81"/>
      <c r="D89" s="81"/>
      <c r="E89" s="81"/>
      <c r="G89" s="44"/>
      <c r="H89" s="79"/>
    </row>
    <row r="90" spans="2:8" x14ac:dyDescent="0.15">
      <c r="B90" s="81"/>
      <c r="C90" s="81"/>
      <c r="D90" s="81"/>
      <c r="E90" s="81"/>
      <c r="G90" s="44"/>
      <c r="H90" s="79"/>
    </row>
    <row r="91" spans="2:8" x14ac:dyDescent="0.15">
      <c r="B91" s="81"/>
      <c r="C91" s="81"/>
      <c r="D91" s="81"/>
      <c r="E91" s="81"/>
      <c r="G91" s="44"/>
      <c r="H91" s="79"/>
    </row>
    <row r="92" spans="2:8" x14ac:dyDescent="0.15">
      <c r="B92" s="81"/>
      <c r="C92" s="81"/>
      <c r="D92" s="81"/>
      <c r="E92" s="81"/>
      <c r="G92" s="44"/>
      <c r="H92" s="79"/>
    </row>
    <row r="93" spans="2:8" x14ac:dyDescent="0.15">
      <c r="B93" s="81"/>
      <c r="C93" s="81"/>
      <c r="D93" s="81"/>
      <c r="E93" s="81"/>
      <c r="G93" s="44"/>
      <c r="H93" s="79"/>
    </row>
    <row r="94" spans="2:8" x14ac:dyDescent="0.15">
      <c r="B94" s="81"/>
      <c r="C94" s="81"/>
      <c r="D94" s="81"/>
      <c r="E94" s="81"/>
      <c r="G94" s="44"/>
      <c r="H94" s="79"/>
    </row>
    <row r="95" spans="2:8" x14ac:dyDescent="0.15">
      <c r="B95" s="81"/>
      <c r="C95" s="81"/>
      <c r="D95" s="81"/>
      <c r="E95" s="81"/>
      <c r="G95" s="44"/>
      <c r="H95" s="79"/>
    </row>
    <row r="96" spans="2:8" x14ac:dyDescent="0.15">
      <c r="B96" s="81"/>
      <c r="C96" s="81"/>
      <c r="D96" s="81"/>
      <c r="E96" s="81"/>
      <c r="G96" s="44"/>
      <c r="H96" s="79"/>
    </row>
    <row r="97" spans="2:8" x14ac:dyDescent="0.15">
      <c r="B97" s="81"/>
      <c r="C97" s="81"/>
      <c r="D97" s="81"/>
      <c r="E97" s="81"/>
      <c r="G97" s="44"/>
      <c r="H97" s="79"/>
    </row>
    <row r="98" spans="2:8" x14ac:dyDescent="0.15">
      <c r="B98" s="81"/>
      <c r="C98" s="81"/>
      <c r="D98" s="81"/>
      <c r="E98" s="81"/>
      <c r="G98" s="44"/>
      <c r="H98" s="79"/>
    </row>
    <row r="99" spans="2:8" x14ac:dyDescent="0.15">
      <c r="B99" s="81"/>
      <c r="C99" s="81"/>
      <c r="D99" s="81"/>
      <c r="E99" s="81"/>
      <c r="G99" s="44"/>
      <c r="H99" s="79"/>
    </row>
    <row r="100" spans="2:8" x14ac:dyDescent="0.15">
      <c r="B100" s="81"/>
      <c r="C100" s="81"/>
      <c r="D100" s="81"/>
      <c r="E100" s="81"/>
      <c r="G100" s="44"/>
      <c r="H100" s="79"/>
    </row>
    <row r="101" spans="2:8" x14ac:dyDescent="0.15">
      <c r="B101" s="81"/>
      <c r="C101" s="81"/>
      <c r="D101" s="81"/>
      <c r="E101" s="81"/>
      <c r="G101" s="44"/>
      <c r="H101" s="79"/>
    </row>
    <row r="102" spans="2:8" x14ac:dyDescent="0.15">
      <c r="B102" s="81"/>
      <c r="C102" s="81"/>
      <c r="D102" s="81"/>
      <c r="E102" s="81"/>
      <c r="G102" s="44"/>
      <c r="H102" s="79"/>
    </row>
    <row r="103" spans="2:8" x14ac:dyDescent="0.15">
      <c r="B103" s="81"/>
      <c r="C103" s="81"/>
      <c r="D103" s="81"/>
      <c r="E103" s="81"/>
      <c r="G103" s="44"/>
      <c r="H103" s="79"/>
    </row>
    <row r="104" spans="2:8" x14ac:dyDescent="0.15">
      <c r="B104" s="81"/>
      <c r="C104" s="81"/>
      <c r="D104" s="81"/>
      <c r="E104" s="81"/>
      <c r="G104" s="44"/>
      <c r="H104" s="79"/>
    </row>
    <row r="105" spans="2:8" x14ac:dyDescent="0.15">
      <c r="B105" s="81"/>
      <c r="C105" s="81"/>
      <c r="D105" s="81"/>
      <c r="E105" s="81"/>
      <c r="G105" s="44"/>
      <c r="H105" s="79"/>
    </row>
    <row r="106" spans="2:8" x14ac:dyDescent="0.15">
      <c r="B106" s="81"/>
      <c r="C106" s="81"/>
      <c r="D106" s="81"/>
      <c r="E106" s="81"/>
      <c r="G106" s="44"/>
      <c r="H106" s="79"/>
    </row>
    <row r="107" spans="2:8" x14ac:dyDescent="0.15">
      <c r="B107" s="81"/>
      <c r="C107" s="81"/>
      <c r="D107" s="81"/>
      <c r="E107" s="81"/>
      <c r="G107" s="44"/>
      <c r="H107" s="79"/>
    </row>
    <row r="108" spans="2:8" x14ac:dyDescent="0.15">
      <c r="B108" s="81"/>
      <c r="C108" s="81"/>
      <c r="D108" s="81"/>
      <c r="E108" s="81"/>
      <c r="G108" s="44"/>
      <c r="H108" s="79"/>
    </row>
    <row r="109" spans="2:8" x14ac:dyDescent="0.15">
      <c r="B109" s="81"/>
      <c r="C109" s="81"/>
      <c r="D109" s="81"/>
      <c r="E109" s="81"/>
      <c r="G109" s="44"/>
      <c r="H109" s="79"/>
    </row>
    <row r="110" spans="2:8" x14ac:dyDescent="0.15">
      <c r="B110" s="81"/>
      <c r="C110" s="81"/>
      <c r="D110" s="81"/>
      <c r="E110" s="81"/>
      <c r="G110" s="44"/>
      <c r="H110" s="79"/>
    </row>
    <row r="111" spans="2:8" x14ac:dyDescent="0.15">
      <c r="B111" s="81"/>
      <c r="C111" s="81"/>
      <c r="D111" s="81"/>
      <c r="E111" s="81"/>
      <c r="G111" s="44"/>
      <c r="H111" s="79"/>
    </row>
    <row r="112" spans="2:8" x14ac:dyDescent="0.15">
      <c r="B112" s="81"/>
      <c r="C112" s="81"/>
      <c r="D112" s="81"/>
      <c r="E112" s="81"/>
      <c r="G112" s="44"/>
      <c r="H112" s="79"/>
    </row>
    <row r="113" spans="2:8" x14ac:dyDescent="0.15">
      <c r="B113" s="81"/>
      <c r="C113" s="81"/>
      <c r="D113" s="81"/>
      <c r="E113" s="81"/>
      <c r="G113" s="44"/>
      <c r="H113" s="79"/>
    </row>
    <row r="114" spans="2:8" x14ac:dyDescent="0.15">
      <c r="B114" s="81"/>
      <c r="C114" s="81"/>
      <c r="D114" s="81"/>
      <c r="E114" s="81"/>
      <c r="G114" s="44"/>
      <c r="H114" s="79"/>
    </row>
    <row r="115" spans="2:8" x14ac:dyDescent="0.15">
      <c r="B115" s="81"/>
      <c r="C115" s="81"/>
      <c r="D115" s="81"/>
      <c r="E115" s="81"/>
      <c r="G115" s="44"/>
      <c r="H115" s="79"/>
    </row>
    <row r="116" spans="2:8" x14ac:dyDescent="0.15">
      <c r="B116" s="81"/>
      <c r="C116" s="81"/>
      <c r="D116" s="81"/>
      <c r="E116" s="81"/>
      <c r="G116" s="44"/>
      <c r="H116" s="79"/>
    </row>
    <row r="117" spans="2:8" x14ac:dyDescent="0.15">
      <c r="B117" s="81"/>
      <c r="C117" s="81"/>
      <c r="D117" s="81"/>
      <c r="E117" s="81"/>
      <c r="G117" s="44"/>
      <c r="H117" s="79"/>
    </row>
    <row r="118" spans="2:8" x14ac:dyDescent="0.15">
      <c r="B118" s="81"/>
      <c r="C118" s="81"/>
      <c r="D118" s="81"/>
      <c r="E118" s="81"/>
      <c r="G118" s="44"/>
      <c r="H118" s="79"/>
    </row>
    <row r="119" spans="2:8" x14ac:dyDescent="0.15">
      <c r="B119" s="81"/>
      <c r="C119" s="81"/>
      <c r="D119" s="81"/>
      <c r="E119" s="81"/>
      <c r="G119" s="44"/>
      <c r="H119" s="79"/>
    </row>
    <row r="120" spans="2:8" x14ac:dyDescent="0.15">
      <c r="B120" s="81"/>
      <c r="C120" s="81"/>
      <c r="D120" s="81"/>
      <c r="E120" s="81"/>
      <c r="G120" s="44"/>
      <c r="H120" s="79"/>
    </row>
    <row r="121" spans="2:8" x14ac:dyDescent="0.15">
      <c r="B121" s="81"/>
      <c r="C121" s="81"/>
      <c r="D121" s="81"/>
      <c r="E121" s="81"/>
      <c r="G121" s="44"/>
      <c r="H121" s="79"/>
    </row>
    <row r="122" spans="2:8" x14ac:dyDescent="0.15">
      <c r="B122" s="81"/>
      <c r="C122" s="81"/>
      <c r="D122" s="81"/>
      <c r="E122" s="81"/>
      <c r="G122" s="44"/>
      <c r="H122" s="79"/>
    </row>
    <row r="123" spans="2:8" x14ac:dyDescent="0.15">
      <c r="B123" s="81"/>
      <c r="C123" s="81"/>
      <c r="D123" s="81"/>
      <c r="E123" s="81"/>
      <c r="G123" s="44"/>
      <c r="H123" s="79"/>
    </row>
    <row r="124" spans="2:8" x14ac:dyDescent="0.15">
      <c r="B124" s="81"/>
      <c r="C124" s="81"/>
      <c r="D124" s="81"/>
      <c r="E124" s="81"/>
      <c r="G124" s="44"/>
      <c r="H124" s="79"/>
    </row>
    <row r="125" spans="2:8" x14ac:dyDescent="0.15">
      <c r="B125" s="81"/>
      <c r="C125" s="81"/>
      <c r="D125" s="81"/>
      <c r="E125" s="81"/>
      <c r="G125" s="44"/>
      <c r="H125" s="79"/>
    </row>
    <row r="126" spans="2:8" x14ac:dyDescent="0.15">
      <c r="B126" s="81"/>
      <c r="C126" s="81"/>
      <c r="D126" s="81"/>
      <c r="E126" s="81"/>
      <c r="G126" s="44"/>
      <c r="H126" s="79"/>
    </row>
    <row r="127" spans="2:8" x14ac:dyDescent="0.15">
      <c r="B127" s="81"/>
      <c r="C127" s="81"/>
      <c r="D127" s="81"/>
      <c r="E127" s="81"/>
      <c r="G127" s="44"/>
      <c r="H127" s="79"/>
    </row>
    <row r="128" spans="2:8" x14ac:dyDescent="0.15">
      <c r="B128" s="81"/>
      <c r="C128" s="81"/>
      <c r="D128" s="81"/>
      <c r="E128" s="81"/>
      <c r="G128" s="44"/>
      <c r="H128" s="79"/>
    </row>
    <row r="129" spans="2:8" x14ac:dyDescent="0.15">
      <c r="B129" s="81"/>
      <c r="C129" s="81"/>
      <c r="D129" s="81"/>
      <c r="E129" s="81"/>
      <c r="G129" s="44"/>
      <c r="H129" s="79"/>
    </row>
    <row r="130" spans="2:8" x14ac:dyDescent="0.15">
      <c r="B130" s="81"/>
      <c r="C130" s="81"/>
      <c r="D130" s="81"/>
      <c r="E130" s="81"/>
      <c r="G130" s="44"/>
      <c r="H130" s="79"/>
    </row>
    <row r="131" spans="2:8" x14ac:dyDescent="0.15">
      <c r="B131" s="81"/>
      <c r="C131" s="81"/>
      <c r="D131" s="81"/>
      <c r="E131" s="81"/>
      <c r="G131" s="44"/>
      <c r="H131" s="79"/>
    </row>
    <row r="132" spans="2:8" x14ac:dyDescent="0.15">
      <c r="B132" s="81"/>
      <c r="C132" s="81"/>
      <c r="D132" s="81"/>
      <c r="E132" s="81"/>
      <c r="G132" s="44"/>
      <c r="H132" s="79"/>
    </row>
    <row r="133" spans="2:8" x14ac:dyDescent="0.15">
      <c r="B133" s="81"/>
      <c r="C133" s="81"/>
      <c r="D133" s="81"/>
      <c r="E133" s="81"/>
      <c r="G133" s="44"/>
      <c r="H133" s="79"/>
    </row>
    <row r="134" spans="2:8" x14ac:dyDescent="0.15">
      <c r="B134" s="81"/>
      <c r="C134" s="81"/>
      <c r="D134" s="81"/>
      <c r="E134" s="81"/>
      <c r="G134" s="44"/>
      <c r="H134" s="79"/>
    </row>
    <row r="135" spans="2:8" x14ac:dyDescent="0.15">
      <c r="B135" s="81"/>
      <c r="C135" s="81"/>
      <c r="D135" s="81"/>
      <c r="E135" s="81"/>
      <c r="G135" s="44"/>
      <c r="H135" s="79"/>
    </row>
    <row r="136" spans="2:8" x14ac:dyDescent="0.15">
      <c r="B136" s="81"/>
      <c r="C136" s="81"/>
      <c r="D136" s="81"/>
      <c r="E136" s="81"/>
      <c r="G136" s="44"/>
      <c r="H136" s="79"/>
    </row>
    <row r="137" spans="2:8" x14ac:dyDescent="0.15">
      <c r="B137" s="81"/>
      <c r="C137" s="81"/>
      <c r="D137" s="81"/>
      <c r="E137" s="81"/>
      <c r="G137" s="44"/>
      <c r="H137" s="79"/>
    </row>
    <row r="138" spans="2:8" x14ac:dyDescent="0.15">
      <c r="B138" s="81"/>
      <c r="C138" s="81"/>
      <c r="D138" s="81"/>
      <c r="E138" s="81"/>
      <c r="G138" s="44"/>
      <c r="H138" s="79"/>
    </row>
    <row r="139" spans="2:8" x14ac:dyDescent="0.15">
      <c r="B139" s="81"/>
      <c r="C139" s="81"/>
      <c r="D139" s="81"/>
      <c r="E139" s="81"/>
      <c r="G139" s="44"/>
      <c r="H139" s="79"/>
    </row>
    <row r="140" spans="2:8" x14ac:dyDescent="0.15">
      <c r="B140" s="81"/>
      <c r="C140" s="81"/>
      <c r="D140" s="81"/>
      <c r="E140" s="81"/>
      <c r="G140" s="44"/>
      <c r="H140" s="79"/>
    </row>
    <row r="141" spans="2:8" x14ac:dyDescent="0.15">
      <c r="B141" s="81"/>
      <c r="C141" s="81"/>
      <c r="D141" s="81"/>
      <c r="E141" s="81"/>
      <c r="G141" s="44"/>
      <c r="H141" s="79"/>
    </row>
    <row r="142" spans="2:8" x14ac:dyDescent="0.15">
      <c r="B142" s="81"/>
      <c r="C142" s="81"/>
      <c r="D142" s="81"/>
      <c r="E142" s="81"/>
      <c r="G142" s="44"/>
      <c r="H142" s="79"/>
    </row>
    <row r="143" spans="2:8" x14ac:dyDescent="0.15">
      <c r="B143" s="81"/>
      <c r="C143" s="81"/>
      <c r="D143" s="81"/>
      <c r="E143" s="81"/>
      <c r="G143" s="44"/>
      <c r="H143" s="79"/>
    </row>
    <row r="144" spans="2:8" x14ac:dyDescent="0.15">
      <c r="B144" s="81"/>
      <c r="C144" s="81"/>
      <c r="D144" s="81"/>
      <c r="E144" s="81"/>
      <c r="G144" s="44"/>
      <c r="H144" s="79"/>
    </row>
    <row r="145" spans="2:8" x14ac:dyDescent="0.15">
      <c r="B145" s="81"/>
      <c r="C145" s="81"/>
      <c r="D145" s="81"/>
      <c r="E145" s="81"/>
      <c r="G145" s="44"/>
      <c r="H145" s="79"/>
    </row>
    <row r="146" spans="2:8" x14ac:dyDescent="0.15">
      <c r="B146" s="81"/>
      <c r="C146" s="81"/>
      <c r="D146" s="81"/>
      <c r="E146" s="81"/>
      <c r="G146" s="44"/>
      <c r="H146" s="79"/>
    </row>
    <row r="147" spans="2:8" x14ac:dyDescent="0.15">
      <c r="B147" s="81"/>
      <c r="C147" s="81"/>
      <c r="D147" s="81"/>
      <c r="E147" s="81"/>
      <c r="G147" s="44"/>
      <c r="H147" s="79"/>
    </row>
    <row r="148" spans="2:8" x14ac:dyDescent="0.15">
      <c r="B148" s="81"/>
      <c r="C148" s="81"/>
      <c r="D148" s="81"/>
      <c r="E148" s="81"/>
      <c r="G148" s="44"/>
      <c r="H148" s="79"/>
    </row>
    <row r="149" spans="2:8" x14ac:dyDescent="0.15">
      <c r="B149" s="81"/>
      <c r="C149" s="81"/>
      <c r="D149" s="81"/>
      <c r="E149" s="81"/>
      <c r="G149" s="44"/>
      <c r="H149" s="79"/>
    </row>
    <row r="150" spans="2:8" x14ac:dyDescent="0.15">
      <c r="B150" s="81"/>
      <c r="C150" s="81"/>
      <c r="D150" s="81"/>
      <c r="E150" s="81"/>
      <c r="G150" s="44"/>
      <c r="H150" s="79"/>
    </row>
    <row r="151" spans="2:8" x14ac:dyDescent="0.15">
      <c r="B151" s="81"/>
      <c r="C151" s="81"/>
      <c r="D151" s="81"/>
      <c r="E151" s="81"/>
      <c r="G151" s="44"/>
      <c r="H151" s="79"/>
    </row>
    <row r="152" spans="2:8" x14ac:dyDescent="0.15">
      <c r="B152" s="81"/>
      <c r="C152" s="81"/>
      <c r="D152" s="81"/>
      <c r="E152" s="81"/>
      <c r="G152" s="44"/>
      <c r="H152" s="79"/>
    </row>
    <row r="153" spans="2:8" x14ac:dyDescent="0.15">
      <c r="B153" s="81"/>
      <c r="C153" s="81"/>
      <c r="D153" s="81"/>
      <c r="E153" s="81"/>
      <c r="G153" s="44"/>
      <c r="H153" s="79"/>
    </row>
    <row r="154" spans="2:8" x14ac:dyDescent="0.15">
      <c r="B154" s="81"/>
      <c r="C154" s="81"/>
      <c r="D154" s="81"/>
      <c r="E154" s="81"/>
      <c r="G154" s="44"/>
      <c r="H154" s="79"/>
    </row>
    <row r="155" spans="2:8" x14ac:dyDescent="0.15">
      <c r="B155" s="81"/>
      <c r="C155" s="81"/>
      <c r="D155" s="81"/>
      <c r="E155" s="81"/>
      <c r="G155" s="44"/>
      <c r="H155" s="79"/>
    </row>
    <row r="156" spans="2:8" x14ac:dyDescent="0.15">
      <c r="B156" s="81"/>
      <c r="C156" s="81"/>
      <c r="D156" s="81"/>
      <c r="E156" s="81"/>
      <c r="G156" s="44"/>
      <c r="H156" s="79"/>
    </row>
    <row r="157" spans="2:8" x14ac:dyDescent="0.15">
      <c r="B157" s="81"/>
      <c r="C157" s="81"/>
      <c r="D157" s="81"/>
      <c r="E157" s="81"/>
      <c r="G157" s="44"/>
      <c r="H157" s="79"/>
    </row>
    <row r="158" spans="2:8" x14ac:dyDescent="0.15">
      <c r="B158" s="81"/>
      <c r="C158" s="81"/>
      <c r="D158" s="81"/>
      <c r="E158" s="81"/>
      <c r="G158" s="44"/>
      <c r="H158" s="79"/>
    </row>
    <row r="159" spans="2:8" x14ac:dyDescent="0.15">
      <c r="B159" s="81"/>
      <c r="C159" s="81"/>
      <c r="D159" s="81"/>
      <c r="E159" s="81"/>
      <c r="G159" s="44"/>
      <c r="H159" s="79"/>
    </row>
    <row r="160" spans="2:8" x14ac:dyDescent="0.15">
      <c r="B160" s="81"/>
      <c r="C160" s="81"/>
      <c r="D160" s="81"/>
      <c r="E160" s="81"/>
      <c r="G160" s="44"/>
      <c r="H160" s="79"/>
    </row>
    <row r="161" spans="2:8" x14ac:dyDescent="0.15">
      <c r="B161" s="81"/>
      <c r="C161" s="81"/>
      <c r="D161" s="81"/>
      <c r="E161" s="81"/>
      <c r="G161" s="44"/>
      <c r="H161" s="79"/>
    </row>
    <row r="162" spans="2:8" x14ac:dyDescent="0.15">
      <c r="B162" s="81"/>
      <c r="C162" s="81"/>
      <c r="D162" s="81"/>
      <c r="E162" s="81"/>
      <c r="G162" s="44"/>
      <c r="H162" s="79"/>
    </row>
    <row r="163" spans="2:8" x14ac:dyDescent="0.15">
      <c r="B163" s="81"/>
      <c r="C163" s="81"/>
      <c r="D163" s="81"/>
      <c r="E163" s="81"/>
      <c r="G163" s="44"/>
      <c r="H163" s="79"/>
    </row>
    <row r="164" spans="2:8" x14ac:dyDescent="0.15">
      <c r="B164" s="81"/>
      <c r="C164" s="81"/>
      <c r="D164" s="81"/>
      <c r="E164" s="81"/>
      <c r="G164" s="44"/>
      <c r="H164" s="79"/>
    </row>
    <row r="165" spans="2:8" x14ac:dyDescent="0.15">
      <c r="B165" s="81"/>
      <c r="C165" s="81"/>
      <c r="D165" s="81"/>
      <c r="E165" s="81"/>
      <c r="G165" s="44"/>
      <c r="H165" s="79"/>
    </row>
    <row r="166" spans="2:8" x14ac:dyDescent="0.15">
      <c r="B166" s="81"/>
      <c r="C166" s="81"/>
      <c r="D166" s="81"/>
      <c r="E166" s="81"/>
      <c r="G166" s="44"/>
      <c r="H166" s="79"/>
    </row>
    <row r="167" spans="2:8" x14ac:dyDescent="0.15">
      <c r="B167" s="81"/>
      <c r="C167" s="81"/>
      <c r="D167" s="81"/>
      <c r="E167" s="81"/>
      <c r="G167" s="44"/>
      <c r="H167" s="79"/>
    </row>
    <row r="168" spans="2:8" x14ac:dyDescent="0.15">
      <c r="B168" s="81"/>
      <c r="C168" s="81"/>
      <c r="D168" s="81"/>
      <c r="E168" s="81"/>
      <c r="G168" s="44"/>
      <c r="H168" s="79"/>
    </row>
    <row r="169" spans="2:8" x14ac:dyDescent="0.15">
      <c r="B169" s="81"/>
      <c r="C169" s="81"/>
      <c r="D169" s="81"/>
      <c r="E169" s="81"/>
      <c r="G169" s="44"/>
      <c r="H169" s="79"/>
    </row>
    <row r="170" spans="2:8" x14ac:dyDescent="0.15">
      <c r="B170" s="81"/>
      <c r="C170" s="81"/>
      <c r="D170" s="81"/>
      <c r="E170" s="81"/>
      <c r="G170" s="44"/>
      <c r="H170" s="79"/>
    </row>
    <row r="171" spans="2:8" x14ac:dyDescent="0.15">
      <c r="B171" s="81"/>
      <c r="C171" s="81"/>
      <c r="D171" s="81"/>
      <c r="E171" s="81"/>
      <c r="G171" s="44"/>
      <c r="H171" s="79"/>
    </row>
    <row r="172" spans="2:8" x14ac:dyDescent="0.15">
      <c r="B172" s="81"/>
      <c r="C172" s="81"/>
      <c r="D172" s="81"/>
      <c r="E172" s="81"/>
      <c r="G172" s="44"/>
      <c r="H172" s="79"/>
    </row>
    <row r="173" spans="2:8" x14ac:dyDescent="0.15">
      <c r="B173" s="81"/>
      <c r="C173" s="81"/>
      <c r="D173" s="81"/>
      <c r="E173" s="81"/>
      <c r="G173" s="44"/>
      <c r="H173" s="79"/>
    </row>
    <row r="174" spans="2:8" x14ac:dyDescent="0.15">
      <c r="B174" s="81"/>
      <c r="C174" s="81"/>
      <c r="D174" s="81"/>
      <c r="E174" s="81"/>
      <c r="G174" s="44"/>
      <c r="H174" s="79"/>
    </row>
    <row r="175" spans="2:8" x14ac:dyDescent="0.15">
      <c r="B175" s="81"/>
      <c r="C175" s="81"/>
      <c r="D175" s="81"/>
      <c r="E175" s="81"/>
      <c r="G175" s="44"/>
      <c r="H175" s="79"/>
    </row>
    <row r="176" spans="2:8" x14ac:dyDescent="0.15">
      <c r="B176" s="81"/>
      <c r="C176" s="81"/>
      <c r="D176" s="81"/>
      <c r="E176" s="81"/>
      <c r="G176" s="44"/>
      <c r="H176" s="79"/>
    </row>
    <row r="177" spans="2:8" x14ac:dyDescent="0.15">
      <c r="B177" s="81"/>
      <c r="C177" s="81"/>
      <c r="D177" s="81"/>
      <c r="E177" s="81"/>
      <c r="G177" s="44"/>
      <c r="H177" s="79"/>
    </row>
    <row r="178" spans="2:8" x14ac:dyDescent="0.15">
      <c r="B178" s="81"/>
      <c r="C178" s="81"/>
      <c r="D178" s="81"/>
      <c r="E178" s="81"/>
      <c r="G178" s="44"/>
      <c r="H178" s="79"/>
    </row>
    <row r="179" spans="2:8" x14ac:dyDescent="0.15">
      <c r="B179" s="81"/>
      <c r="C179" s="81"/>
      <c r="D179" s="81"/>
      <c r="E179" s="81"/>
      <c r="G179" s="44"/>
      <c r="H179" s="79"/>
    </row>
    <row r="180" spans="2:8" x14ac:dyDescent="0.15">
      <c r="B180" s="81"/>
      <c r="C180" s="81"/>
      <c r="D180" s="81"/>
      <c r="E180" s="81"/>
      <c r="G180" s="44"/>
      <c r="H180" s="79"/>
    </row>
    <row r="181" spans="2:8" x14ac:dyDescent="0.15">
      <c r="B181" s="81"/>
      <c r="C181" s="81"/>
      <c r="D181" s="81"/>
      <c r="E181" s="81"/>
      <c r="G181" s="44"/>
      <c r="H181" s="79"/>
    </row>
    <row r="182" spans="2:8" x14ac:dyDescent="0.15">
      <c r="B182" s="81"/>
      <c r="C182" s="81"/>
      <c r="D182" s="81"/>
      <c r="E182" s="81"/>
      <c r="G182" s="44"/>
      <c r="H182" s="79"/>
    </row>
    <row r="183" spans="2:8" x14ac:dyDescent="0.15">
      <c r="B183" s="81"/>
      <c r="C183" s="81"/>
      <c r="D183" s="81"/>
      <c r="E183" s="81"/>
      <c r="G183" s="44"/>
      <c r="H183" s="79"/>
    </row>
    <row r="184" spans="2:8" x14ac:dyDescent="0.15">
      <c r="B184" s="81"/>
      <c r="C184" s="81"/>
      <c r="D184" s="81"/>
      <c r="E184" s="81"/>
      <c r="G184" s="44"/>
      <c r="H184" s="79"/>
    </row>
    <row r="185" spans="2:8" x14ac:dyDescent="0.15">
      <c r="B185" s="81"/>
      <c r="C185" s="81"/>
      <c r="D185" s="81"/>
      <c r="E185" s="81"/>
      <c r="G185" s="44"/>
      <c r="H185" s="79"/>
    </row>
    <row r="186" spans="2:8" x14ac:dyDescent="0.15">
      <c r="B186" s="81"/>
      <c r="C186" s="81"/>
      <c r="D186" s="81"/>
      <c r="E186" s="81"/>
      <c r="G186" s="44"/>
      <c r="H186" s="79"/>
    </row>
    <row r="187" spans="2:8" x14ac:dyDescent="0.15">
      <c r="B187" s="81"/>
      <c r="C187" s="81"/>
      <c r="D187" s="81"/>
      <c r="E187" s="81"/>
      <c r="G187" s="44"/>
      <c r="H187" s="79"/>
    </row>
    <row r="188" spans="2:8" x14ac:dyDescent="0.15">
      <c r="B188" s="81"/>
      <c r="C188" s="81"/>
      <c r="D188" s="81"/>
      <c r="E188" s="81"/>
      <c r="G188" s="44"/>
      <c r="H188" s="79"/>
    </row>
    <row r="189" spans="2:8" x14ac:dyDescent="0.15">
      <c r="B189" s="81"/>
      <c r="C189" s="81"/>
      <c r="D189" s="81"/>
      <c r="E189" s="81"/>
      <c r="G189" s="44"/>
      <c r="H189" s="79"/>
    </row>
    <row r="190" spans="2:8" x14ac:dyDescent="0.15">
      <c r="B190" s="81"/>
      <c r="C190" s="81"/>
      <c r="D190" s="81"/>
      <c r="E190" s="81"/>
      <c r="G190" s="44"/>
      <c r="H190" s="79"/>
    </row>
    <row r="191" spans="2:8" x14ac:dyDescent="0.15">
      <c r="B191" s="81"/>
      <c r="C191" s="81"/>
      <c r="D191" s="81"/>
      <c r="E191" s="81"/>
      <c r="G191" s="44"/>
      <c r="H191" s="79"/>
    </row>
    <row r="192" spans="2:8" x14ac:dyDescent="0.15">
      <c r="B192" s="81"/>
      <c r="C192" s="81"/>
      <c r="D192" s="81"/>
      <c r="E192" s="81"/>
      <c r="G192" s="44"/>
      <c r="H192" s="79"/>
    </row>
    <row r="193" spans="2:8" x14ac:dyDescent="0.15">
      <c r="B193" s="81"/>
      <c r="C193" s="81"/>
      <c r="D193" s="81"/>
      <c r="E193" s="81"/>
      <c r="G193" s="44"/>
      <c r="H193" s="79"/>
    </row>
    <row r="194" spans="2:8" x14ac:dyDescent="0.15">
      <c r="B194" s="81"/>
      <c r="C194" s="81"/>
      <c r="D194" s="81"/>
      <c r="E194" s="81"/>
      <c r="G194" s="44"/>
      <c r="H194" s="79"/>
    </row>
    <row r="195" spans="2:8" x14ac:dyDescent="0.15">
      <c r="B195" s="81"/>
      <c r="C195" s="81"/>
      <c r="D195" s="81"/>
      <c r="E195" s="81"/>
      <c r="G195" s="44"/>
      <c r="H195" s="79"/>
    </row>
    <row r="196" spans="2:8" x14ac:dyDescent="0.15">
      <c r="B196" s="81"/>
      <c r="C196" s="81"/>
      <c r="D196" s="81"/>
      <c r="E196" s="81"/>
      <c r="G196" s="44"/>
      <c r="H196" s="79"/>
    </row>
    <row r="197" spans="2:8" x14ac:dyDescent="0.15">
      <c r="B197" s="81"/>
      <c r="C197" s="81"/>
      <c r="D197" s="81"/>
      <c r="E197" s="81"/>
      <c r="G197" s="44"/>
      <c r="H197" s="79"/>
    </row>
    <row r="198" spans="2:8" x14ac:dyDescent="0.15">
      <c r="B198" s="81"/>
      <c r="C198" s="81"/>
      <c r="D198" s="81"/>
      <c r="E198" s="81"/>
      <c r="G198" s="44"/>
      <c r="H198" s="79"/>
    </row>
    <row r="199" spans="2:8" x14ac:dyDescent="0.15">
      <c r="B199" s="81"/>
      <c r="C199" s="81"/>
      <c r="D199" s="81"/>
      <c r="E199" s="81"/>
      <c r="G199" s="44"/>
      <c r="H199" s="79"/>
    </row>
    <row r="200" spans="2:8" x14ac:dyDescent="0.15">
      <c r="B200" s="81"/>
      <c r="C200" s="81"/>
      <c r="D200" s="81"/>
      <c r="E200" s="81"/>
      <c r="G200" s="44"/>
      <c r="H200" s="79"/>
    </row>
    <row r="201" spans="2:8" x14ac:dyDescent="0.15">
      <c r="B201" s="81"/>
      <c r="C201" s="81"/>
      <c r="D201" s="81"/>
      <c r="E201" s="81"/>
      <c r="G201" s="44"/>
      <c r="H201" s="79"/>
    </row>
    <row r="202" spans="2:8" x14ac:dyDescent="0.15">
      <c r="B202" s="81"/>
      <c r="C202" s="81"/>
      <c r="D202" s="81"/>
      <c r="E202" s="81"/>
      <c r="G202" s="44"/>
      <c r="H202" s="79"/>
    </row>
    <row r="203" spans="2:8" x14ac:dyDescent="0.15">
      <c r="B203" s="81"/>
      <c r="C203" s="81"/>
      <c r="D203" s="81"/>
      <c r="E203" s="81"/>
      <c r="G203" s="44"/>
      <c r="H203" s="79"/>
    </row>
    <row r="204" spans="2:8" x14ac:dyDescent="0.15">
      <c r="B204" s="81"/>
      <c r="C204" s="81"/>
      <c r="D204" s="81"/>
      <c r="E204" s="81"/>
      <c r="G204" s="44"/>
      <c r="H204" s="79"/>
    </row>
    <row r="205" spans="2:8" x14ac:dyDescent="0.15">
      <c r="B205" s="81"/>
      <c r="C205" s="81"/>
      <c r="D205" s="81"/>
      <c r="E205" s="81"/>
      <c r="G205" s="44"/>
      <c r="H205" s="79"/>
    </row>
    <row r="206" spans="2:8" x14ac:dyDescent="0.15">
      <c r="B206" s="81"/>
      <c r="C206" s="81"/>
      <c r="D206" s="81"/>
      <c r="E206" s="81"/>
      <c r="G206" s="44"/>
      <c r="H206" s="79"/>
    </row>
    <row r="207" spans="2:8" x14ac:dyDescent="0.15">
      <c r="B207" s="81"/>
      <c r="C207" s="81"/>
      <c r="D207" s="81"/>
      <c r="E207" s="81"/>
      <c r="G207" s="44"/>
      <c r="H207" s="79"/>
    </row>
    <row r="208" spans="2:8" x14ac:dyDescent="0.15">
      <c r="B208" s="81"/>
      <c r="C208" s="81"/>
      <c r="D208" s="81"/>
      <c r="E208" s="81"/>
      <c r="G208" s="44"/>
      <c r="H208" s="79"/>
    </row>
    <row r="209" spans="2:8" x14ac:dyDescent="0.15">
      <c r="B209" s="81"/>
      <c r="C209" s="81"/>
      <c r="D209" s="81"/>
      <c r="E209" s="81"/>
      <c r="G209" s="44"/>
      <c r="H209" s="79"/>
    </row>
    <row r="210" spans="2:8" x14ac:dyDescent="0.15">
      <c r="B210" s="81"/>
      <c r="C210" s="81"/>
      <c r="D210" s="81"/>
      <c r="E210" s="81"/>
      <c r="G210" s="44"/>
      <c r="H210" s="79"/>
    </row>
    <row r="211" spans="2:8" x14ac:dyDescent="0.15">
      <c r="B211" s="81"/>
      <c r="C211" s="81"/>
      <c r="D211" s="81"/>
      <c r="E211" s="81"/>
      <c r="G211" s="44"/>
      <c r="H211" s="79"/>
    </row>
    <row r="212" spans="2:8" x14ac:dyDescent="0.15">
      <c r="B212" s="81"/>
      <c r="C212" s="81"/>
      <c r="D212" s="81"/>
      <c r="E212" s="81"/>
      <c r="G212" s="44"/>
      <c r="H212" s="79"/>
    </row>
    <row r="213" spans="2:8" x14ac:dyDescent="0.15">
      <c r="B213" s="81"/>
      <c r="C213" s="81"/>
      <c r="D213" s="81"/>
      <c r="E213" s="81"/>
      <c r="G213" s="44"/>
      <c r="H213" s="79"/>
    </row>
    <row r="214" spans="2:8" x14ac:dyDescent="0.15">
      <c r="B214" s="81"/>
      <c r="C214" s="81"/>
      <c r="D214" s="81"/>
      <c r="E214" s="81"/>
      <c r="G214" s="44"/>
      <c r="H214" s="79"/>
    </row>
    <row r="215" spans="2:8" x14ac:dyDescent="0.15">
      <c r="B215" s="81"/>
      <c r="C215" s="81"/>
      <c r="D215" s="81"/>
      <c r="E215" s="81"/>
      <c r="G215" s="44"/>
      <c r="H215" s="79"/>
    </row>
    <row r="216" spans="2:8" x14ac:dyDescent="0.15">
      <c r="B216" s="81"/>
      <c r="C216" s="81"/>
      <c r="D216" s="81"/>
      <c r="E216" s="81"/>
      <c r="G216" s="44"/>
      <c r="H216" s="79"/>
    </row>
    <row r="217" spans="2:8" x14ac:dyDescent="0.15">
      <c r="B217" s="81"/>
      <c r="C217" s="81"/>
      <c r="D217" s="81"/>
      <c r="E217" s="81"/>
      <c r="G217" s="44"/>
      <c r="H217" s="79"/>
    </row>
    <row r="218" spans="2:8" x14ac:dyDescent="0.15">
      <c r="B218" s="81"/>
      <c r="C218" s="81"/>
      <c r="D218" s="81"/>
      <c r="E218" s="81"/>
      <c r="G218" s="44"/>
      <c r="H218" s="79"/>
    </row>
    <row r="219" spans="2:8" x14ac:dyDescent="0.15">
      <c r="B219" s="81"/>
      <c r="C219" s="81"/>
      <c r="D219" s="81"/>
      <c r="E219" s="81"/>
      <c r="G219" s="44"/>
      <c r="H219" s="79"/>
    </row>
    <row r="220" spans="2:8" x14ac:dyDescent="0.15">
      <c r="B220" s="81"/>
      <c r="C220" s="81"/>
      <c r="D220" s="81"/>
      <c r="E220" s="81"/>
      <c r="G220" s="44"/>
      <c r="H220" s="79"/>
    </row>
    <row r="221" spans="2:8" x14ac:dyDescent="0.15">
      <c r="B221" s="81"/>
      <c r="C221" s="81"/>
      <c r="D221" s="81"/>
      <c r="E221" s="81"/>
      <c r="G221" s="44"/>
      <c r="H221" s="79"/>
    </row>
    <row r="222" spans="2:8" x14ac:dyDescent="0.15">
      <c r="B222" s="81"/>
      <c r="C222" s="81"/>
      <c r="D222" s="81"/>
      <c r="E222" s="81"/>
      <c r="G222" s="44"/>
      <c r="H222" s="79"/>
    </row>
    <row r="223" spans="2:8" x14ac:dyDescent="0.15">
      <c r="B223" s="81"/>
      <c r="C223" s="81"/>
      <c r="D223" s="81"/>
      <c r="E223" s="81"/>
      <c r="G223" s="44"/>
      <c r="H223" s="79"/>
    </row>
    <row r="224" spans="2:8" x14ac:dyDescent="0.15">
      <c r="B224" s="81"/>
      <c r="C224" s="81"/>
      <c r="D224" s="81"/>
      <c r="E224" s="81"/>
      <c r="G224" s="44"/>
      <c r="H224" s="79"/>
    </row>
    <row r="225" spans="2:8" x14ac:dyDescent="0.15">
      <c r="B225" s="81"/>
      <c r="C225" s="81"/>
      <c r="D225" s="81"/>
      <c r="E225" s="81"/>
      <c r="G225" s="44"/>
      <c r="H225" s="79"/>
    </row>
    <row r="226" spans="2:8" x14ac:dyDescent="0.15">
      <c r="B226" s="81"/>
      <c r="C226" s="81"/>
      <c r="D226" s="81"/>
      <c r="E226" s="81"/>
      <c r="G226" s="44"/>
      <c r="H226" s="79"/>
    </row>
    <row r="227" spans="2:8" x14ac:dyDescent="0.15">
      <c r="B227" s="81"/>
      <c r="C227" s="81"/>
      <c r="D227" s="81"/>
      <c r="E227" s="81"/>
      <c r="G227" s="44"/>
      <c r="H227" s="79"/>
    </row>
    <row r="228" spans="2:8" x14ac:dyDescent="0.15">
      <c r="B228" s="81"/>
      <c r="C228" s="81"/>
      <c r="D228" s="81"/>
      <c r="E228" s="81"/>
      <c r="G228" s="44"/>
      <c r="H228" s="79"/>
    </row>
    <row r="229" spans="2:8" x14ac:dyDescent="0.15">
      <c r="B229" s="81"/>
      <c r="C229" s="81"/>
      <c r="D229" s="81"/>
      <c r="E229" s="81"/>
      <c r="G229" s="44"/>
      <c r="H229" s="79"/>
    </row>
    <row r="230" spans="2:8" x14ac:dyDescent="0.15">
      <c r="B230" s="81"/>
      <c r="C230" s="81"/>
      <c r="D230" s="81"/>
      <c r="E230" s="81"/>
      <c r="G230" s="44"/>
      <c r="H230" s="79"/>
    </row>
    <row r="231" spans="2:8" x14ac:dyDescent="0.15">
      <c r="B231" s="81"/>
      <c r="C231" s="81"/>
      <c r="D231" s="81"/>
      <c r="E231" s="81"/>
      <c r="G231" s="44"/>
      <c r="H231" s="79"/>
    </row>
    <row r="232" spans="2:8" x14ac:dyDescent="0.15">
      <c r="B232" s="81"/>
      <c r="C232" s="81"/>
      <c r="D232" s="81"/>
      <c r="E232" s="81"/>
      <c r="G232" s="44"/>
      <c r="H232" s="79"/>
    </row>
    <row r="233" spans="2:8" x14ac:dyDescent="0.15">
      <c r="B233" s="81"/>
      <c r="C233" s="81"/>
      <c r="D233" s="81"/>
      <c r="E233" s="81"/>
      <c r="G233" s="44"/>
      <c r="H233" s="79"/>
    </row>
    <row r="234" spans="2:8" x14ac:dyDescent="0.15">
      <c r="B234" s="81"/>
      <c r="C234" s="81"/>
      <c r="D234" s="81"/>
      <c r="E234" s="81"/>
      <c r="G234" s="44"/>
      <c r="H234" s="79"/>
    </row>
    <row r="235" spans="2:8" x14ac:dyDescent="0.15">
      <c r="B235" s="81"/>
      <c r="C235" s="81"/>
      <c r="D235" s="81"/>
      <c r="E235" s="81"/>
      <c r="G235" s="44"/>
      <c r="H235" s="79"/>
    </row>
    <row r="236" spans="2:8" x14ac:dyDescent="0.15">
      <c r="B236" s="81"/>
      <c r="C236" s="81"/>
      <c r="D236" s="81"/>
      <c r="E236" s="81"/>
      <c r="G236" s="44"/>
      <c r="H236" s="79"/>
    </row>
    <row r="237" spans="2:8" x14ac:dyDescent="0.15">
      <c r="B237" s="81"/>
      <c r="C237" s="81"/>
      <c r="D237" s="81"/>
      <c r="E237" s="81"/>
      <c r="G237" s="44"/>
      <c r="H237" s="79"/>
    </row>
    <row r="238" spans="2:8" x14ac:dyDescent="0.15">
      <c r="B238" s="81"/>
      <c r="C238" s="81"/>
      <c r="D238" s="81"/>
      <c r="E238" s="81"/>
      <c r="G238" s="44"/>
      <c r="H238" s="79"/>
    </row>
    <row r="239" spans="2:8" x14ac:dyDescent="0.15">
      <c r="B239" s="81"/>
      <c r="C239" s="81"/>
      <c r="D239" s="81"/>
      <c r="E239" s="81"/>
      <c r="G239" s="44"/>
      <c r="H239" s="79"/>
    </row>
    <row r="240" spans="2:8" x14ac:dyDescent="0.15">
      <c r="B240" s="81"/>
      <c r="C240" s="81"/>
      <c r="D240" s="81"/>
      <c r="E240" s="81"/>
      <c r="G240" s="44"/>
      <c r="H240" s="79"/>
    </row>
    <row r="241" spans="2:8" x14ac:dyDescent="0.15">
      <c r="B241" s="81"/>
      <c r="C241" s="81"/>
      <c r="D241" s="81"/>
      <c r="E241" s="81"/>
      <c r="G241" s="44"/>
      <c r="H241" s="79"/>
    </row>
    <row r="242" spans="2:8" x14ac:dyDescent="0.15">
      <c r="B242" s="81"/>
      <c r="C242" s="81"/>
      <c r="D242" s="81"/>
      <c r="E242" s="81"/>
      <c r="G242" s="44"/>
      <c r="H242" s="79"/>
    </row>
    <row r="243" spans="2:8" x14ac:dyDescent="0.15">
      <c r="B243" s="81"/>
      <c r="C243" s="81"/>
      <c r="D243" s="81"/>
      <c r="E243" s="81"/>
      <c r="G243" s="44"/>
      <c r="H243" s="79"/>
    </row>
    <row r="244" spans="2:8" x14ac:dyDescent="0.15">
      <c r="B244" s="81"/>
      <c r="C244" s="81"/>
      <c r="D244" s="81"/>
      <c r="E244" s="81"/>
      <c r="G244" s="44"/>
      <c r="H244" s="79"/>
    </row>
    <row r="245" spans="2:8" x14ac:dyDescent="0.15">
      <c r="B245" s="81"/>
      <c r="C245" s="81"/>
      <c r="D245" s="81"/>
      <c r="E245" s="81"/>
      <c r="G245" s="44"/>
      <c r="H245" s="79"/>
    </row>
    <row r="246" spans="2:8" x14ac:dyDescent="0.15">
      <c r="B246" s="81"/>
      <c r="C246" s="81"/>
      <c r="D246" s="81"/>
      <c r="E246" s="81"/>
      <c r="G246" s="44"/>
      <c r="H246" s="79"/>
    </row>
    <row r="247" spans="2:8" x14ac:dyDescent="0.15">
      <c r="B247" s="81"/>
      <c r="C247" s="81"/>
      <c r="D247" s="81"/>
      <c r="E247" s="81"/>
      <c r="G247" s="44"/>
      <c r="H247" s="79"/>
    </row>
    <row r="248" spans="2:8" x14ac:dyDescent="0.15">
      <c r="B248" s="81"/>
      <c r="C248" s="81"/>
      <c r="D248" s="81"/>
      <c r="E248" s="81"/>
      <c r="G248" s="44"/>
      <c r="H248" s="79"/>
    </row>
    <row r="249" spans="2:8" x14ac:dyDescent="0.15">
      <c r="B249" s="81"/>
      <c r="C249" s="81"/>
      <c r="D249" s="81"/>
      <c r="E249" s="81"/>
      <c r="G249" s="44"/>
      <c r="H249" s="79"/>
    </row>
    <row r="250" spans="2:8" x14ac:dyDescent="0.15">
      <c r="B250" s="81"/>
      <c r="C250" s="81"/>
      <c r="D250" s="81"/>
      <c r="E250" s="81"/>
      <c r="G250" s="44"/>
      <c r="H250" s="79"/>
    </row>
    <row r="251" spans="2:8" x14ac:dyDescent="0.15">
      <c r="B251" s="81"/>
      <c r="C251" s="81"/>
      <c r="D251" s="81"/>
      <c r="E251" s="81"/>
      <c r="G251" s="44"/>
      <c r="H251" s="79"/>
    </row>
    <row r="252" spans="2:8" x14ac:dyDescent="0.15">
      <c r="B252" s="81"/>
      <c r="C252" s="81"/>
      <c r="D252" s="81"/>
      <c r="E252" s="81"/>
      <c r="G252" s="44"/>
      <c r="H252" s="79"/>
    </row>
    <row r="253" spans="2:8" x14ac:dyDescent="0.15">
      <c r="B253" s="81"/>
      <c r="C253" s="81"/>
      <c r="D253" s="81"/>
      <c r="E253" s="81"/>
      <c r="G253" s="44"/>
      <c r="H253" s="79"/>
    </row>
    <row r="254" spans="2:8" x14ac:dyDescent="0.15">
      <c r="B254" s="81"/>
      <c r="C254" s="81"/>
      <c r="D254" s="81"/>
      <c r="E254" s="81"/>
      <c r="G254" s="44"/>
      <c r="H254" s="79"/>
    </row>
    <row r="255" spans="2:8" x14ac:dyDescent="0.15">
      <c r="B255" s="81"/>
      <c r="C255" s="81"/>
      <c r="D255" s="81"/>
      <c r="E255" s="81"/>
      <c r="G255" s="44"/>
      <c r="H255" s="79"/>
    </row>
    <row r="256" spans="2:8" x14ac:dyDescent="0.15">
      <c r="B256" s="81"/>
      <c r="C256" s="81"/>
      <c r="D256" s="81"/>
      <c r="E256" s="81"/>
      <c r="G256" s="44"/>
      <c r="H256" s="79"/>
    </row>
    <row r="257" spans="2:8" x14ac:dyDescent="0.15">
      <c r="B257" s="81"/>
      <c r="C257" s="81"/>
      <c r="D257" s="81"/>
      <c r="E257" s="81"/>
      <c r="G257" s="44"/>
      <c r="H257" s="79"/>
    </row>
    <row r="258" spans="2:8" x14ac:dyDescent="0.15">
      <c r="B258" s="81"/>
      <c r="C258" s="81"/>
      <c r="D258" s="81"/>
      <c r="E258" s="81"/>
      <c r="G258" s="44"/>
      <c r="H258" s="79"/>
    </row>
    <row r="259" spans="2:8" x14ac:dyDescent="0.15">
      <c r="B259" s="81"/>
      <c r="C259" s="81"/>
      <c r="D259" s="81"/>
      <c r="E259" s="81"/>
      <c r="G259" s="44"/>
      <c r="H259" s="79"/>
    </row>
    <row r="260" spans="2:8" x14ac:dyDescent="0.15">
      <c r="B260" s="81"/>
      <c r="C260" s="81"/>
      <c r="D260" s="81"/>
      <c r="E260" s="81"/>
      <c r="G260" s="44"/>
      <c r="H260" s="79"/>
    </row>
    <row r="261" spans="2:8" x14ac:dyDescent="0.15">
      <c r="B261" s="81"/>
      <c r="C261" s="81"/>
      <c r="D261" s="81"/>
      <c r="E261" s="81"/>
      <c r="G261" s="44"/>
      <c r="H261" s="79"/>
    </row>
    <row r="262" spans="2:8" x14ac:dyDescent="0.15">
      <c r="B262" s="81"/>
      <c r="C262" s="81"/>
      <c r="D262" s="81"/>
      <c r="E262" s="81"/>
      <c r="G262" s="44"/>
      <c r="H262" s="79"/>
    </row>
    <row r="263" spans="2:8" x14ac:dyDescent="0.15">
      <c r="B263" s="81"/>
      <c r="C263" s="81"/>
      <c r="D263" s="81"/>
      <c r="E263" s="81"/>
      <c r="G263" s="44"/>
      <c r="H263" s="79"/>
    </row>
    <row r="264" spans="2:8" x14ac:dyDescent="0.15">
      <c r="B264" s="81"/>
      <c r="C264" s="81"/>
      <c r="D264" s="81"/>
      <c r="E264" s="81"/>
      <c r="G264" s="44"/>
      <c r="H264" s="79"/>
    </row>
    <row r="265" spans="2:8" x14ac:dyDescent="0.15">
      <c r="B265" s="81"/>
      <c r="C265" s="81"/>
      <c r="D265" s="81"/>
      <c r="E265" s="81"/>
      <c r="G265" s="44"/>
      <c r="H265" s="79"/>
    </row>
    <row r="266" spans="2:8" x14ac:dyDescent="0.15">
      <c r="B266" s="81"/>
      <c r="C266" s="81"/>
      <c r="D266" s="81"/>
      <c r="E266" s="81"/>
      <c r="G266" s="44"/>
      <c r="H266" s="79"/>
    </row>
    <row r="267" spans="2:8" x14ac:dyDescent="0.15">
      <c r="B267" s="81"/>
      <c r="C267" s="81"/>
      <c r="D267" s="81"/>
      <c r="E267" s="81"/>
      <c r="G267" s="44"/>
      <c r="H267" s="79"/>
    </row>
    <row r="268" spans="2:8" x14ac:dyDescent="0.15">
      <c r="B268" s="81"/>
      <c r="C268" s="81"/>
      <c r="D268" s="81"/>
      <c r="E268" s="81"/>
      <c r="G268" s="44"/>
      <c r="H268" s="79"/>
    </row>
    <row r="269" spans="2:8" x14ac:dyDescent="0.15">
      <c r="B269" s="81"/>
      <c r="C269" s="81"/>
      <c r="D269" s="81"/>
      <c r="E269" s="81"/>
      <c r="G269" s="44"/>
      <c r="H269" s="79"/>
    </row>
    <row r="270" spans="2:8" x14ac:dyDescent="0.15">
      <c r="B270" s="81"/>
      <c r="C270" s="81"/>
      <c r="D270" s="81"/>
      <c r="E270" s="81"/>
      <c r="G270" s="44"/>
      <c r="H270" s="79"/>
    </row>
    <row r="271" spans="2:8" x14ac:dyDescent="0.15">
      <c r="B271" s="81"/>
      <c r="C271" s="81"/>
      <c r="D271" s="81"/>
      <c r="E271" s="81"/>
      <c r="G271" s="44"/>
      <c r="H271" s="79"/>
    </row>
    <row r="272" spans="2:8" x14ac:dyDescent="0.15">
      <c r="B272" s="81"/>
      <c r="C272" s="81"/>
      <c r="D272" s="81"/>
      <c r="E272" s="81"/>
      <c r="G272" s="44"/>
      <c r="H272" s="79"/>
    </row>
    <row r="273" spans="2:8" x14ac:dyDescent="0.15">
      <c r="B273" s="81"/>
      <c r="C273" s="81"/>
      <c r="D273" s="81"/>
      <c r="E273" s="81"/>
      <c r="G273" s="44"/>
      <c r="H273" s="79"/>
    </row>
    <row r="274" spans="2:8" x14ac:dyDescent="0.15">
      <c r="B274" s="81"/>
      <c r="C274" s="81"/>
      <c r="D274" s="81"/>
      <c r="E274" s="81"/>
      <c r="G274" s="44"/>
      <c r="H274" s="79"/>
    </row>
    <row r="275" spans="2:8" x14ac:dyDescent="0.15">
      <c r="B275" s="81"/>
      <c r="C275" s="81"/>
      <c r="D275" s="81"/>
      <c r="E275" s="81"/>
      <c r="G275" s="44"/>
      <c r="H275" s="79"/>
    </row>
    <row r="276" spans="2:8" x14ac:dyDescent="0.15">
      <c r="B276" s="81"/>
      <c r="C276" s="81"/>
      <c r="D276" s="81"/>
      <c r="E276" s="81"/>
      <c r="G276" s="44"/>
      <c r="H276" s="79"/>
    </row>
    <row r="277" spans="2:8" x14ac:dyDescent="0.15">
      <c r="B277" s="81"/>
      <c r="C277" s="81"/>
      <c r="D277" s="81"/>
      <c r="E277" s="81"/>
      <c r="G277" s="44"/>
      <c r="H277" s="79"/>
    </row>
    <row r="278" spans="2:8" x14ac:dyDescent="0.15">
      <c r="B278" s="81"/>
      <c r="C278" s="81"/>
      <c r="D278" s="81"/>
      <c r="E278" s="81"/>
      <c r="G278" s="44"/>
      <c r="H278" s="79"/>
    </row>
    <row r="279" spans="2:8" x14ac:dyDescent="0.15">
      <c r="B279" s="81"/>
      <c r="C279" s="81"/>
      <c r="D279" s="81"/>
      <c r="E279" s="81"/>
      <c r="G279" s="44"/>
      <c r="H279" s="79"/>
    </row>
    <row r="280" spans="2:8" x14ac:dyDescent="0.15">
      <c r="B280" s="81"/>
      <c r="C280" s="81"/>
      <c r="D280" s="81"/>
      <c r="E280" s="81"/>
      <c r="G280" s="44"/>
      <c r="H280" s="79"/>
    </row>
    <row r="281" spans="2:8" x14ac:dyDescent="0.15">
      <c r="B281" s="81"/>
      <c r="C281" s="81"/>
      <c r="D281" s="81"/>
      <c r="E281" s="81"/>
      <c r="G281" s="44"/>
      <c r="H281" s="79"/>
    </row>
    <row r="282" spans="2:8" x14ac:dyDescent="0.15">
      <c r="B282" s="81"/>
      <c r="C282" s="81"/>
      <c r="D282" s="81"/>
      <c r="E282" s="81"/>
      <c r="G282" s="44"/>
      <c r="H282" s="79"/>
    </row>
    <row r="283" spans="2:8" x14ac:dyDescent="0.15">
      <c r="B283" s="81"/>
      <c r="C283" s="81"/>
      <c r="D283" s="81"/>
      <c r="E283" s="81"/>
      <c r="G283" s="44"/>
      <c r="H283" s="79"/>
    </row>
    <row r="284" spans="2:8" x14ac:dyDescent="0.15">
      <c r="B284" s="81"/>
      <c r="C284" s="81"/>
      <c r="D284" s="81"/>
      <c r="E284" s="81"/>
      <c r="G284" s="44"/>
      <c r="H284" s="79"/>
    </row>
    <row r="285" spans="2:8" x14ac:dyDescent="0.15">
      <c r="B285" s="81"/>
      <c r="C285" s="81"/>
      <c r="D285" s="81"/>
      <c r="E285" s="81"/>
      <c r="G285" s="44"/>
      <c r="H285" s="79"/>
    </row>
    <row r="286" spans="2:8" x14ac:dyDescent="0.15">
      <c r="B286" s="81"/>
      <c r="C286" s="81"/>
      <c r="D286" s="81"/>
      <c r="E286" s="81"/>
      <c r="G286" s="44"/>
      <c r="H286" s="79"/>
    </row>
    <row r="287" spans="2:8" x14ac:dyDescent="0.15">
      <c r="B287" s="81"/>
      <c r="C287" s="81"/>
      <c r="D287" s="81"/>
      <c r="E287" s="81"/>
      <c r="G287" s="44"/>
      <c r="H287" s="79"/>
    </row>
    <row r="288" spans="2:8" x14ac:dyDescent="0.15">
      <c r="B288" s="81"/>
      <c r="C288" s="81"/>
      <c r="D288" s="81"/>
      <c r="E288" s="81"/>
      <c r="G288" s="44"/>
      <c r="H288" s="79"/>
    </row>
    <row r="289" spans="2:8" x14ac:dyDescent="0.15">
      <c r="B289" s="81"/>
      <c r="C289" s="81"/>
      <c r="D289" s="81"/>
      <c r="E289" s="81"/>
      <c r="G289" s="44"/>
      <c r="H289" s="79"/>
    </row>
    <row r="290" spans="2:8" x14ac:dyDescent="0.15">
      <c r="B290" s="81"/>
      <c r="C290" s="81"/>
      <c r="D290" s="81"/>
      <c r="E290" s="81"/>
      <c r="G290" s="44"/>
      <c r="H290" s="79"/>
    </row>
    <row r="291" spans="2:8" x14ac:dyDescent="0.15">
      <c r="B291" s="81"/>
      <c r="C291" s="81"/>
      <c r="D291" s="81"/>
      <c r="E291" s="81"/>
      <c r="G291" s="44"/>
      <c r="H291" s="79"/>
    </row>
    <row r="292" spans="2:8" x14ac:dyDescent="0.15">
      <c r="B292" s="81"/>
      <c r="C292" s="81"/>
      <c r="D292" s="81"/>
      <c r="E292" s="81"/>
      <c r="G292" s="44"/>
      <c r="H292" s="79"/>
    </row>
    <row r="293" spans="2:8" x14ac:dyDescent="0.15">
      <c r="B293" s="81"/>
      <c r="C293" s="81"/>
      <c r="D293" s="81"/>
      <c r="E293" s="81"/>
      <c r="G293" s="44"/>
      <c r="H293" s="79"/>
    </row>
    <row r="294" spans="2:8" x14ac:dyDescent="0.15">
      <c r="B294" s="81"/>
      <c r="C294" s="81"/>
      <c r="D294" s="81"/>
      <c r="E294" s="81"/>
      <c r="G294" s="44"/>
      <c r="H294" s="79"/>
    </row>
    <row r="295" spans="2:8" x14ac:dyDescent="0.15">
      <c r="B295" s="81"/>
      <c r="C295" s="81"/>
      <c r="D295" s="81"/>
      <c r="E295" s="81"/>
      <c r="G295" s="44"/>
      <c r="H295" s="79"/>
    </row>
    <row r="296" spans="2:8" x14ac:dyDescent="0.15">
      <c r="B296" s="81"/>
      <c r="C296" s="81"/>
      <c r="D296" s="81"/>
      <c r="E296" s="81"/>
      <c r="G296" s="44"/>
      <c r="H296" s="79"/>
    </row>
    <row r="297" spans="2:8" x14ac:dyDescent="0.15">
      <c r="B297" s="81"/>
      <c r="C297" s="81"/>
      <c r="D297" s="81"/>
      <c r="E297" s="81"/>
      <c r="G297" s="44"/>
      <c r="H297" s="79"/>
    </row>
    <row r="298" spans="2:8" x14ac:dyDescent="0.15">
      <c r="B298" s="81"/>
      <c r="C298" s="81"/>
      <c r="D298" s="81"/>
      <c r="E298" s="81"/>
      <c r="G298" s="44"/>
      <c r="H298" s="79"/>
    </row>
    <row r="299" spans="2:8" x14ac:dyDescent="0.15">
      <c r="B299" s="81"/>
      <c r="C299" s="81"/>
      <c r="D299" s="81"/>
      <c r="E299" s="81"/>
      <c r="G299" s="44"/>
      <c r="H299" s="79"/>
    </row>
    <row r="300" spans="2:8" x14ac:dyDescent="0.15">
      <c r="B300" s="81"/>
      <c r="C300" s="81"/>
      <c r="D300" s="81"/>
      <c r="E300" s="81"/>
      <c r="G300" s="44"/>
      <c r="H300" s="79"/>
    </row>
    <row r="301" spans="2:8" x14ac:dyDescent="0.15">
      <c r="B301" s="81"/>
      <c r="C301" s="81"/>
      <c r="D301" s="81"/>
      <c r="E301" s="81"/>
      <c r="G301" s="44"/>
      <c r="H301" s="79"/>
    </row>
    <row r="302" spans="2:8" x14ac:dyDescent="0.15">
      <c r="B302" s="81"/>
      <c r="C302" s="81"/>
      <c r="D302" s="81"/>
      <c r="E302" s="81"/>
      <c r="G302" s="44"/>
      <c r="H302" s="79"/>
    </row>
    <row r="303" spans="2:8" x14ac:dyDescent="0.15">
      <c r="B303" s="81"/>
      <c r="C303" s="81"/>
      <c r="D303" s="81"/>
      <c r="E303" s="81"/>
      <c r="G303" s="44"/>
      <c r="H303" s="79"/>
    </row>
    <row r="304" spans="2:8" x14ac:dyDescent="0.15">
      <c r="B304" s="81"/>
      <c r="C304" s="81"/>
      <c r="D304" s="81"/>
      <c r="E304" s="81"/>
      <c r="G304" s="44"/>
      <c r="H304" s="79"/>
    </row>
    <row r="305" spans="2:8" x14ac:dyDescent="0.15">
      <c r="B305" s="81"/>
      <c r="C305" s="81"/>
      <c r="D305" s="81"/>
      <c r="E305" s="81"/>
      <c r="G305" s="44"/>
      <c r="H305" s="79"/>
    </row>
    <row r="306" spans="2:8" x14ac:dyDescent="0.15">
      <c r="B306" s="81"/>
      <c r="C306" s="81"/>
      <c r="D306" s="81"/>
      <c r="E306" s="81"/>
      <c r="G306" s="44"/>
      <c r="H306" s="79"/>
    </row>
    <row r="307" spans="2:8" x14ac:dyDescent="0.15">
      <c r="B307" s="81"/>
      <c r="C307" s="81"/>
      <c r="D307" s="81"/>
      <c r="E307" s="81"/>
      <c r="G307" s="44"/>
      <c r="H307" s="79"/>
    </row>
    <row r="308" spans="2:8" x14ac:dyDescent="0.15">
      <c r="B308" s="81"/>
      <c r="C308" s="81"/>
      <c r="D308" s="81"/>
      <c r="E308" s="81"/>
      <c r="G308" s="44"/>
      <c r="H308" s="79"/>
    </row>
    <row r="309" spans="2:8" x14ac:dyDescent="0.15">
      <c r="B309" s="81"/>
      <c r="C309" s="81"/>
      <c r="D309" s="81"/>
      <c r="E309" s="81"/>
      <c r="G309" s="44"/>
      <c r="H309" s="79"/>
    </row>
    <row r="310" spans="2:8" x14ac:dyDescent="0.15">
      <c r="B310" s="81"/>
      <c r="C310" s="81"/>
      <c r="D310" s="81"/>
      <c r="E310" s="81"/>
      <c r="G310" s="44"/>
      <c r="H310" s="79"/>
    </row>
    <row r="311" spans="2:8" x14ac:dyDescent="0.15">
      <c r="B311" s="81"/>
      <c r="C311" s="81"/>
      <c r="D311" s="81"/>
      <c r="E311" s="81"/>
      <c r="G311" s="44"/>
      <c r="H311" s="79"/>
    </row>
    <row r="312" spans="2:8" x14ac:dyDescent="0.15">
      <c r="B312" s="81"/>
      <c r="C312" s="81"/>
      <c r="D312" s="81"/>
      <c r="E312" s="81"/>
      <c r="G312" s="44"/>
      <c r="H312" s="79"/>
    </row>
    <row r="313" spans="2:8" x14ac:dyDescent="0.15">
      <c r="B313" s="81"/>
      <c r="C313" s="81"/>
      <c r="D313" s="81"/>
      <c r="E313" s="81"/>
      <c r="G313" s="44"/>
      <c r="H313" s="79"/>
    </row>
    <row r="314" spans="2:8" x14ac:dyDescent="0.15">
      <c r="B314" s="81"/>
      <c r="C314" s="81"/>
      <c r="D314" s="81"/>
      <c r="E314" s="81"/>
      <c r="G314" s="44"/>
      <c r="H314" s="79"/>
    </row>
    <row r="315" spans="2:8" x14ac:dyDescent="0.15">
      <c r="B315" s="81"/>
      <c r="C315" s="81"/>
      <c r="D315" s="81"/>
      <c r="E315" s="81"/>
      <c r="G315" s="44"/>
      <c r="H315" s="79"/>
    </row>
    <row r="316" spans="2:8" x14ac:dyDescent="0.15">
      <c r="B316" s="81"/>
      <c r="C316" s="81"/>
      <c r="D316" s="81"/>
      <c r="E316" s="81"/>
      <c r="G316" s="44"/>
      <c r="H316" s="79"/>
    </row>
    <row r="317" spans="2:8" x14ac:dyDescent="0.15">
      <c r="B317" s="81"/>
      <c r="C317" s="81"/>
      <c r="D317" s="81"/>
      <c r="E317" s="81"/>
      <c r="G317" s="44"/>
      <c r="H317" s="79"/>
    </row>
    <row r="318" spans="2:8" x14ac:dyDescent="0.15">
      <c r="B318" s="81"/>
      <c r="C318" s="81"/>
      <c r="D318" s="81"/>
      <c r="E318" s="81"/>
      <c r="G318" s="44"/>
      <c r="H318" s="79"/>
    </row>
    <row r="319" spans="2:8" x14ac:dyDescent="0.15">
      <c r="B319" s="81"/>
      <c r="C319" s="81"/>
      <c r="D319" s="81"/>
      <c r="E319" s="81"/>
      <c r="G319" s="44"/>
      <c r="H319" s="79"/>
    </row>
    <row r="320" spans="2:8" x14ac:dyDescent="0.15">
      <c r="B320" s="81"/>
      <c r="C320" s="81"/>
      <c r="D320" s="81"/>
      <c r="E320" s="81"/>
      <c r="G320" s="44"/>
      <c r="H320" s="79"/>
    </row>
    <row r="321" spans="2:8" x14ac:dyDescent="0.15">
      <c r="B321" s="81"/>
      <c r="C321" s="81"/>
      <c r="D321" s="81"/>
      <c r="E321" s="81"/>
      <c r="G321" s="44"/>
      <c r="H321" s="79"/>
    </row>
    <row r="322" spans="2:8" x14ac:dyDescent="0.15">
      <c r="B322" s="81"/>
      <c r="C322" s="81"/>
      <c r="D322" s="81"/>
      <c r="E322" s="81"/>
      <c r="G322" s="44"/>
      <c r="H322" s="79"/>
    </row>
    <row r="323" spans="2:8" x14ac:dyDescent="0.15">
      <c r="B323" s="81"/>
      <c r="C323" s="81"/>
      <c r="D323" s="81"/>
      <c r="E323" s="81"/>
      <c r="G323" s="44"/>
      <c r="H323" s="79"/>
    </row>
    <row r="324" spans="2:8" x14ac:dyDescent="0.15">
      <c r="B324" s="81"/>
      <c r="C324" s="81"/>
      <c r="D324" s="81"/>
      <c r="E324" s="81"/>
      <c r="G324" s="44"/>
      <c r="H324" s="79"/>
    </row>
    <row r="325" spans="2:8" x14ac:dyDescent="0.15">
      <c r="B325" s="81"/>
      <c r="C325" s="81"/>
      <c r="D325" s="81"/>
      <c r="E325" s="81"/>
      <c r="G325" s="44"/>
      <c r="H325" s="79"/>
    </row>
    <row r="326" spans="2:8" x14ac:dyDescent="0.15">
      <c r="B326" s="81"/>
      <c r="C326" s="81"/>
      <c r="D326" s="81"/>
      <c r="E326" s="81"/>
      <c r="G326" s="44"/>
      <c r="H326" s="79"/>
    </row>
    <row r="327" spans="2:8" x14ac:dyDescent="0.15">
      <c r="B327" s="81"/>
      <c r="C327" s="81"/>
      <c r="D327" s="81"/>
      <c r="E327" s="81"/>
      <c r="G327" s="44"/>
      <c r="H327" s="79"/>
    </row>
    <row r="328" spans="2:8" x14ac:dyDescent="0.15">
      <c r="B328" s="81"/>
      <c r="C328" s="81"/>
      <c r="D328" s="81"/>
      <c r="E328" s="81"/>
      <c r="G328" s="44"/>
      <c r="H328" s="79"/>
    </row>
    <row r="329" spans="2:8" x14ac:dyDescent="0.15">
      <c r="B329" s="81"/>
      <c r="C329" s="81"/>
      <c r="D329" s="81"/>
      <c r="E329" s="81"/>
      <c r="G329" s="44"/>
      <c r="H329" s="79"/>
    </row>
    <row r="330" spans="2:8" x14ac:dyDescent="0.15">
      <c r="B330" s="81"/>
      <c r="C330" s="81"/>
      <c r="D330" s="81"/>
      <c r="E330" s="81"/>
      <c r="G330" s="44"/>
      <c r="H330" s="79"/>
    </row>
    <row r="331" spans="2:8" x14ac:dyDescent="0.15">
      <c r="B331" s="81"/>
      <c r="C331" s="81"/>
      <c r="D331" s="81"/>
      <c r="E331" s="81"/>
      <c r="G331" s="44"/>
      <c r="H331" s="79"/>
    </row>
    <row r="332" spans="2:8" x14ac:dyDescent="0.15">
      <c r="B332" s="81"/>
      <c r="C332" s="81"/>
      <c r="D332" s="81"/>
      <c r="E332" s="81"/>
      <c r="G332" s="44"/>
      <c r="H332" s="79"/>
    </row>
    <row r="333" spans="2:8" x14ac:dyDescent="0.15">
      <c r="B333" s="81"/>
      <c r="C333" s="81"/>
      <c r="D333" s="81"/>
      <c r="E333" s="81"/>
      <c r="G333" s="44"/>
      <c r="H333" s="79"/>
    </row>
    <row r="334" spans="2:8" x14ac:dyDescent="0.15">
      <c r="B334" s="81"/>
      <c r="C334" s="81"/>
      <c r="D334" s="81"/>
      <c r="E334" s="81"/>
      <c r="G334" s="44"/>
      <c r="H334" s="79"/>
    </row>
    <row r="335" spans="2:8" x14ac:dyDescent="0.15">
      <c r="B335" s="81"/>
      <c r="C335" s="81"/>
      <c r="D335" s="81"/>
      <c r="E335" s="81"/>
      <c r="G335" s="44"/>
      <c r="H335" s="79"/>
    </row>
    <row r="336" spans="2:8" x14ac:dyDescent="0.15">
      <c r="B336" s="81"/>
      <c r="C336" s="81"/>
      <c r="D336" s="81"/>
      <c r="E336" s="81"/>
      <c r="G336" s="44"/>
      <c r="H336" s="79"/>
    </row>
    <row r="337" spans="2:8" x14ac:dyDescent="0.15">
      <c r="B337" s="81"/>
      <c r="C337" s="81"/>
      <c r="D337" s="81"/>
      <c r="E337" s="81"/>
      <c r="G337" s="44"/>
      <c r="H337" s="79"/>
    </row>
    <row r="338" spans="2:8" x14ac:dyDescent="0.15">
      <c r="B338" s="81"/>
      <c r="C338" s="81"/>
      <c r="D338" s="81"/>
      <c r="E338" s="81"/>
      <c r="G338" s="44"/>
      <c r="H338" s="79"/>
    </row>
    <row r="339" spans="2:8" x14ac:dyDescent="0.15">
      <c r="B339" s="81"/>
      <c r="C339" s="81"/>
      <c r="D339" s="81"/>
      <c r="E339" s="81"/>
      <c r="G339" s="44"/>
      <c r="H339" s="79"/>
    </row>
    <row r="340" spans="2:8" x14ac:dyDescent="0.15">
      <c r="B340" s="81"/>
      <c r="C340" s="81"/>
      <c r="D340" s="81"/>
      <c r="E340" s="81"/>
      <c r="G340" s="44"/>
      <c r="H340" s="79"/>
    </row>
    <row r="341" spans="2:8" x14ac:dyDescent="0.15">
      <c r="B341" s="81"/>
      <c r="C341" s="81"/>
      <c r="D341" s="81"/>
      <c r="E341" s="81"/>
      <c r="G341" s="44"/>
      <c r="H341" s="79"/>
    </row>
    <row r="342" spans="2:8" x14ac:dyDescent="0.15">
      <c r="B342" s="81"/>
      <c r="C342" s="81"/>
      <c r="D342" s="81"/>
      <c r="E342" s="81"/>
      <c r="G342" s="44"/>
      <c r="H342" s="79"/>
    </row>
    <row r="343" spans="2:8" x14ac:dyDescent="0.15">
      <c r="B343" s="81"/>
      <c r="C343" s="81"/>
      <c r="D343" s="81"/>
      <c r="E343" s="81"/>
      <c r="G343" s="44"/>
      <c r="H343" s="79"/>
    </row>
    <row r="344" spans="2:8" x14ac:dyDescent="0.15">
      <c r="B344" s="81"/>
      <c r="C344" s="81"/>
      <c r="D344" s="81"/>
      <c r="E344" s="81"/>
      <c r="G344" s="44"/>
      <c r="H344" s="79"/>
    </row>
    <row r="345" spans="2:8" x14ac:dyDescent="0.15">
      <c r="B345" s="81"/>
      <c r="C345" s="81"/>
      <c r="D345" s="81"/>
      <c r="E345" s="81"/>
      <c r="G345" s="44"/>
      <c r="H345" s="79"/>
    </row>
    <row r="346" spans="2:8" x14ac:dyDescent="0.15">
      <c r="B346" s="81"/>
      <c r="C346" s="81"/>
      <c r="D346" s="81"/>
      <c r="E346" s="81"/>
      <c r="G346" s="44"/>
      <c r="H346" s="79"/>
    </row>
    <row r="347" spans="2:8" x14ac:dyDescent="0.15">
      <c r="B347" s="81"/>
      <c r="C347" s="81"/>
      <c r="D347" s="81"/>
      <c r="E347" s="81"/>
      <c r="G347" s="44"/>
      <c r="H347" s="79"/>
    </row>
    <row r="348" spans="2:8" x14ac:dyDescent="0.15">
      <c r="B348" s="81"/>
      <c r="C348" s="81"/>
      <c r="D348" s="81"/>
      <c r="E348" s="81"/>
      <c r="G348" s="44"/>
      <c r="H348" s="79"/>
    </row>
    <row r="349" spans="2:8" x14ac:dyDescent="0.15">
      <c r="B349" s="81"/>
      <c r="C349" s="81"/>
      <c r="D349" s="81"/>
      <c r="E349" s="81"/>
      <c r="G349" s="44"/>
      <c r="H349" s="79"/>
    </row>
    <row r="350" spans="2:8" x14ac:dyDescent="0.15">
      <c r="B350" s="81"/>
      <c r="C350" s="81"/>
      <c r="D350" s="81"/>
      <c r="E350" s="81"/>
      <c r="G350" s="44"/>
      <c r="H350" s="79"/>
    </row>
    <row r="351" spans="2:8" x14ac:dyDescent="0.15">
      <c r="B351" s="81"/>
      <c r="C351" s="81"/>
      <c r="D351" s="81"/>
      <c r="E351" s="81"/>
      <c r="G351" s="44"/>
      <c r="H351" s="79"/>
    </row>
    <row r="352" spans="2:8" x14ac:dyDescent="0.15">
      <c r="B352" s="81"/>
      <c r="C352" s="81"/>
      <c r="D352" s="81"/>
      <c r="E352" s="81"/>
      <c r="G352" s="44"/>
      <c r="H352" s="79"/>
    </row>
    <row r="353" spans="2:8" x14ac:dyDescent="0.15">
      <c r="B353" s="81"/>
      <c r="C353" s="81"/>
      <c r="D353" s="81"/>
      <c r="E353" s="81"/>
      <c r="G353" s="44"/>
      <c r="H353" s="79"/>
    </row>
    <row r="354" spans="2:8" x14ac:dyDescent="0.15">
      <c r="B354" s="81"/>
      <c r="C354" s="81"/>
      <c r="D354" s="81"/>
      <c r="E354" s="81"/>
      <c r="G354" s="44"/>
      <c r="H354" s="79"/>
    </row>
    <row r="355" spans="2:8" x14ac:dyDescent="0.15">
      <c r="B355" s="81"/>
      <c r="C355" s="81"/>
      <c r="D355" s="81"/>
      <c r="E355" s="81"/>
      <c r="G355" s="44"/>
      <c r="H355" s="79"/>
    </row>
    <row r="356" spans="2:8" x14ac:dyDescent="0.15">
      <c r="B356" s="81"/>
      <c r="C356" s="81"/>
      <c r="D356" s="81"/>
      <c r="E356" s="81"/>
      <c r="G356" s="44"/>
      <c r="H356" s="79"/>
    </row>
    <row r="357" spans="2:8" x14ac:dyDescent="0.15">
      <c r="B357" s="81"/>
      <c r="C357" s="81"/>
      <c r="D357" s="81"/>
      <c r="E357" s="81"/>
      <c r="G357" s="44"/>
      <c r="H357" s="79"/>
    </row>
    <row r="358" spans="2:8" x14ac:dyDescent="0.15">
      <c r="B358" s="81"/>
      <c r="C358" s="81"/>
      <c r="D358" s="81"/>
      <c r="E358" s="81"/>
      <c r="G358" s="44"/>
      <c r="H358" s="79"/>
    </row>
    <row r="359" spans="2:8" x14ac:dyDescent="0.15">
      <c r="B359" s="81"/>
      <c r="C359" s="81"/>
      <c r="D359" s="81"/>
      <c r="E359" s="81"/>
      <c r="G359" s="44"/>
      <c r="H359" s="79"/>
    </row>
    <row r="360" spans="2:8" x14ac:dyDescent="0.15">
      <c r="B360" s="81"/>
      <c r="C360" s="81"/>
      <c r="D360" s="81"/>
      <c r="E360" s="81"/>
      <c r="G360" s="44"/>
      <c r="H360" s="79"/>
    </row>
    <row r="361" spans="2:8" x14ac:dyDescent="0.15">
      <c r="B361" s="81"/>
      <c r="C361" s="81"/>
      <c r="D361" s="81"/>
      <c r="E361" s="81"/>
      <c r="G361" s="44"/>
      <c r="H361" s="79"/>
    </row>
    <row r="362" spans="2:8" x14ac:dyDescent="0.15">
      <c r="B362" s="81"/>
      <c r="C362" s="81"/>
      <c r="D362" s="81"/>
      <c r="E362" s="81"/>
      <c r="G362" s="44"/>
      <c r="H362" s="79"/>
    </row>
    <row r="363" spans="2:8" x14ac:dyDescent="0.15">
      <c r="B363" s="81"/>
      <c r="C363" s="81"/>
      <c r="D363" s="81"/>
      <c r="E363" s="81"/>
      <c r="G363" s="44"/>
      <c r="H363" s="79"/>
    </row>
    <row r="364" spans="2:8" x14ac:dyDescent="0.15">
      <c r="B364" s="81"/>
      <c r="C364" s="81"/>
      <c r="D364" s="81"/>
      <c r="E364" s="81"/>
      <c r="G364" s="44"/>
      <c r="H364" s="79"/>
    </row>
    <row r="365" spans="2:8" x14ac:dyDescent="0.15">
      <c r="B365" s="81"/>
      <c r="C365" s="81"/>
      <c r="D365" s="81"/>
      <c r="E365" s="81"/>
      <c r="G365" s="44"/>
      <c r="H365" s="79"/>
    </row>
    <row r="366" spans="2:8" x14ac:dyDescent="0.15">
      <c r="B366" s="81"/>
      <c r="C366" s="81"/>
      <c r="D366" s="81"/>
      <c r="E366" s="81"/>
      <c r="G366" s="44"/>
      <c r="H366" s="79"/>
    </row>
    <row r="367" spans="2:8" x14ac:dyDescent="0.15">
      <c r="B367" s="81"/>
      <c r="C367" s="81"/>
      <c r="D367" s="81"/>
      <c r="E367" s="81"/>
      <c r="G367" s="44"/>
      <c r="H367" s="79"/>
    </row>
    <row r="368" spans="2:8" x14ac:dyDescent="0.15">
      <c r="B368" s="81"/>
      <c r="C368" s="81"/>
      <c r="D368" s="81"/>
      <c r="E368" s="81"/>
      <c r="G368" s="44"/>
      <c r="H368" s="79"/>
    </row>
    <row r="369" spans="2:8" x14ac:dyDescent="0.15">
      <c r="B369" s="81"/>
      <c r="C369" s="81"/>
      <c r="D369" s="81"/>
      <c r="E369" s="81"/>
      <c r="G369" s="44"/>
      <c r="H369" s="79"/>
    </row>
    <row r="370" spans="2:8" x14ac:dyDescent="0.15">
      <c r="B370" s="81"/>
      <c r="C370" s="81"/>
      <c r="D370" s="81"/>
      <c r="E370" s="81"/>
      <c r="G370" s="44"/>
      <c r="H370" s="79"/>
    </row>
    <row r="371" spans="2:8" x14ac:dyDescent="0.15">
      <c r="B371" s="81"/>
      <c r="C371" s="81"/>
      <c r="D371" s="81"/>
      <c r="E371" s="81"/>
      <c r="G371" s="44"/>
      <c r="H371" s="79"/>
    </row>
    <row r="372" spans="2:8" x14ac:dyDescent="0.15">
      <c r="B372" s="81"/>
      <c r="C372" s="81"/>
      <c r="D372" s="81"/>
      <c r="E372" s="81"/>
      <c r="G372" s="44"/>
      <c r="H372" s="79"/>
    </row>
    <row r="373" spans="2:8" x14ac:dyDescent="0.15">
      <c r="B373" s="81"/>
      <c r="C373" s="81"/>
      <c r="D373" s="81"/>
      <c r="E373" s="81"/>
      <c r="G373" s="44"/>
      <c r="H373" s="79"/>
    </row>
    <row r="374" spans="2:8" x14ac:dyDescent="0.15">
      <c r="B374" s="81"/>
      <c r="C374" s="81"/>
      <c r="D374" s="81"/>
      <c r="E374" s="81"/>
      <c r="G374" s="44"/>
      <c r="H374" s="79"/>
    </row>
    <row r="375" spans="2:8" x14ac:dyDescent="0.15">
      <c r="B375" s="81"/>
      <c r="C375" s="81"/>
      <c r="D375" s="81"/>
      <c r="E375" s="81"/>
      <c r="G375" s="44"/>
      <c r="H375" s="79"/>
    </row>
    <row r="376" spans="2:8" x14ac:dyDescent="0.15">
      <c r="B376" s="81"/>
      <c r="C376" s="81"/>
      <c r="D376" s="81"/>
      <c r="E376" s="81"/>
      <c r="G376" s="44"/>
      <c r="H376" s="79"/>
    </row>
    <row r="377" spans="2:8" x14ac:dyDescent="0.15">
      <c r="B377" s="81"/>
      <c r="C377" s="81"/>
      <c r="D377" s="81"/>
      <c r="E377" s="81"/>
      <c r="G377" s="44"/>
      <c r="H377" s="79"/>
    </row>
    <row r="378" spans="2:8" x14ac:dyDescent="0.15">
      <c r="B378" s="81"/>
      <c r="C378" s="81"/>
      <c r="D378" s="81"/>
      <c r="E378" s="81"/>
      <c r="G378" s="44"/>
      <c r="H378" s="79"/>
    </row>
    <row r="379" spans="2:8" x14ac:dyDescent="0.15">
      <c r="B379" s="81"/>
      <c r="C379" s="81"/>
      <c r="D379" s="81"/>
      <c r="E379" s="81"/>
      <c r="G379" s="44"/>
      <c r="H379" s="79"/>
    </row>
    <row r="380" spans="2:8" x14ac:dyDescent="0.15">
      <c r="B380" s="81"/>
      <c r="C380" s="81"/>
      <c r="D380" s="81"/>
      <c r="E380" s="81"/>
      <c r="G380" s="44"/>
      <c r="H380" s="79"/>
    </row>
    <row r="381" spans="2:8" x14ac:dyDescent="0.15">
      <c r="B381" s="81"/>
      <c r="C381" s="81"/>
      <c r="D381" s="81"/>
      <c r="E381" s="81"/>
      <c r="G381" s="44"/>
      <c r="H381" s="79"/>
    </row>
    <row r="382" spans="2:8" x14ac:dyDescent="0.15">
      <c r="B382" s="81"/>
      <c r="C382" s="81"/>
      <c r="D382" s="81"/>
      <c r="E382" s="81"/>
      <c r="G382" s="44"/>
      <c r="H382" s="79"/>
    </row>
    <row r="383" spans="2:8" x14ac:dyDescent="0.15">
      <c r="B383" s="81"/>
      <c r="C383" s="81"/>
      <c r="D383" s="81"/>
      <c r="E383" s="81"/>
      <c r="G383" s="44"/>
      <c r="H383" s="79"/>
    </row>
    <row r="384" spans="2:8" x14ac:dyDescent="0.15">
      <c r="B384" s="81"/>
      <c r="C384" s="81"/>
      <c r="D384" s="81"/>
      <c r="E384" s="81"/>
      <c r="G384" s="44"/>
      <c r="H384" s="79"/>
    </row>
    <row r="385" spans="2:8" x14ac:dyDescent="0.15">
      <c r="B385" s="81"/>
      <c r="C385" s="81"/>
      <c r="D385" s="81"/>
      <c r="E385" s="81"/>
      <c r="G385" s="44"/>
      <c r="H385" s="79"/>
    </row>
    <row r="386" spans="2:8" x14ac:dyDescent="0.15">
      <c r="B386" s="81"/>
      <c r="C386" s="81"/>
      <c r="D386" s="81"/>
      <c r="E386" s="81"/>
      <c r="G386" s="44"/>
      <c r="H386" s="79"/>
    </row>
    <row r="387" spans="2:8" x14ac:dyDescent="0.15">
      <c r="B387" s="81"/>
      <c r="C387" s="81"/>
      <c r="D387" s="81"/>
      <c r="E387" s="81"/>
      <c r="G387" s="44"/>
      <c r="H387" s="79"/>
    </row>
    <row r="388" spans="2:8" x14ac:dyDescent="0.15">
      <c r="B388" s="81"/>
      <c r="C388" s="81"/>
      <c r="D388" s="81"/>
      <c r="E388" s="81"/>
      <c r="G388" s="44"/>
      <c r="H388" s="79"/>
    </row>
    <row r="389" spans="2:8" x14ac:dyDescent="0.15">
      <c r="B389" s="81"/>
      <c r="C389" s="81"/>
      <c r="D389" s="81"/>
      <c r="E389" s="81"/>
      <c r="G389" s="44"/>
      <c r="H389" s="79"/>
    </row>
    <row r="390" spans="2:8" x14ac:dyDescent="0.15">
      <c r="B390" s="81"/>
      <c r="C390" s="81"/>
      <c r="D390" s="81"/>
      <c r="E390" s="81"/>
      <c r="G390" s="44"/>
      <c r="H390" s="79"/>
    </row>
    <row r="391" spans="2:8" x14ac:dyDescent="0.15">
      <c r="B391" s="81"/>
      <c r="C391" s="81"/>
      <c r="D391" s="81"/>
      <c r="E391" s="81"/>
      <c r="G391" s="44"/>
      <c r="H391" s="79"/>
    </row>
    <row r="392" spans="2:8" x14ac:dyDescent="0.15">
      <c r="B392" s="81"/>
      <c r="C392" s="81"/>
      <c r="D392" s="81"/>
      <c r="E392" s="81"/>
      <c r="G392" s="44"/>
      <c r="H392" s="79"/>
    </row>
    <row r="393" spans="2:8" x14ac:dyDescent="0.15">
      <c r="B393" s="81"/>
      <c r="C393" s="81"/>
      <c r="D393" s="81"/>
      <c r="E393" s="81"/>
      <c r="G393" s="44"/>
      <c r="H393" s="79"/>
    </row>
    <row r="394" spans="2:8" x14ac:dyDescent="0.15">
      <c r="B394" s="81"/>
      <c r="C394" s="81"/>
      <c r="D394" s="81"/>
      <c r="E394" s="81"/>
      <c r="G394" s="44"/>
      <c r="H394" s="79"/>
    </row>
    <row r="395" spans="2:8" x14ac:dyDescent="0.15">
      <c r="B395" s="81"/>
      <c r="C395" s="81"/>
      <c r="D395" s="81"/>
      <c r="E395" s="81"/>
      <c r="G395" s="44"/>
      <c r="H395" s="79"/>
    </row>
    <row r="396" spans="2:8" x14ac:dyDescent="0.15">
      <c r="B396" s="81"/>
      <c r="C396" s="81"/>
      <c r="D396" s="81"/>
      <c r="E396" s="81"/>
      <c r="G396" s="44"/>
      <c r="H396" s="79"/>
    </row>
    <row r="397" spans="2:8" x14ac:dyDescent="0.15">
      <c r="B397" s="81"/>
      <c r="C397" s="81"/>
      <c r="D397" s="81"/>
      <c r="E397" s="81"/>
      <c r="G397" s="44"/>
      <c r="H397" s="79"/>
    </row>
    <row r="398" spans="2:8" x14ac:dyDescent="0.15">
      <c r="B398" s="81"/>
      <c r="C398" s="81"/>
      <c r="D398" s="81"/>
      <c r="E398" s="81"/>
      <c r="G398" s="44"/>
      <c r="H398" s="79"/>
    </row>
    <row r="399" spans="2:8" x14ac:dyDescent="0.15">
      <c r="B399" s="81"/>
      <c r="C399" s="81"/>
      <c r="D399" s="81"/>
      <c r="E399" s="81"/>
      <c r="G399" s="44"/>
      <c r="H399" s="79"/>
    </row>
    <row r="400" spans="2:8" x14ac:dyDescent="0.15">
      <c r="B400" s="81"/>
      <c r="C400" s="81"/>
      <c r="D400" s="81"/>
      <c r="E400" s="81"/>
      <c r="G400" s="44"/>
      <c r="H400" s="79"/>
    </row>
    <row r="401" spans="2:8" x14ac:dyDescent="0.15">
      <c r="B401" s="81"/>
      <c r="C401" s="81"/>
      <c r="D401" s="81"/>
      <c r="E401" s="81"/>
      <c r="G401" s="44"/>
      <c r="H401" s="79"/>
    </row>
    <row r="402" spans="2:8" x14ac:dyDescent="0.15">
      <c r="B402" s="81"/>
      <c r="C402" s="81"/>
      <c r="D402" s="81"/>
      <c r="E402" s="81"/>
      <c r="G402" s="44"/>
      <c r="H402" s="79"/>
    </row>
    <row r="403" spans="2:8" x14ac:dyDescent="0.15">
      <c r="B403" s="81"/>
      <c r="C403" s="81"/>
      <c r="D403" s="81"/>
      <c r="E403" s="81"/>
      <c r="G403" s="44"/>
      <c r="H403" s="79"/>
    </row>
    <row r="404" spans="2:8" x14ac:dyDescent="0.15">
      <c r="B404" s="81"/>
      <c r="C404" s="81"/>
      <c r="D404" s="81"/>
      <c r="E404" s="81"/>
      <c r="G404" s="44"/>
      <c r="H404" s="79"/>
    </row>
    <row r="405" spans="2:8" x14ac:dyDescent="0.15">
      <c r="B405" s="81"/>
      <c r="C405" s="81"/>
      <c r="D405" s="81"/>
      <c r="E405" s="81"/>
      <c r="G405" s="44"/>
      <c r="H405" s="79"/>
    </row>
    <row r="406" spans="2:8" x14ac:dyDescent="0.15">
      <c r="B406" s="81"/>
      <c r="C406" s="81"/>
      <c r="D406" s="81"/>
      <c r="E406" s="81"/>
      <c r="G406" s="44"/>
      <c r="H406" s="79"/>
    </row>
    <row r="407" spans="2:8" x14ac:dyDescent="0.15">
      <c r="B407" s="81"/>
      <c r="C407" s="81"/>
      <c r="D407" s="81"/>
      <c r="E407" s="81"/>
      <c r="G407" s="44"/>
      <c r="H407" s="79"/>
    </row>
    <row r="408" spans="2:8" x14ac:dyDescent="0.15">
      <c r="B408" s="81"/>
      <c r="C408" s="81"/>
      <c r="D408" s="81"/>
      <c r="E408" s="81"/>
      <c r="G408" s="44"/>
      <c r="H408" s="79"/>
    </row>
    <row r="409" spans="2:8" x14ac:dyDescent="0.15">
      <c r="B409" s="81"/>
      <c r="C409" s="81"/>
      <c r="D409" s="81"/>
      <c r="E409" s="81"/>
      <c r="G409" s="44"/>
      <c r="H409" s="79"/>
    </row>
    <row r="410" spans="2:8" x14ac:dyDescent="0.15">
      <c r="B410" s="81"/>
      <c r="C410" s="81"/>
      <c r="D410" s="81"/>
      <c r="E410" s="81"/>
      <c r="G410" s="44"/>
      <c r="H410" s="79"/>
    </row>
    <row r="411" spans="2:8" x14ac:dyDescent="0.15">
      <c r="B411" s="81"/>
      <c r="C411" s="81"/>
      <c r="D411" s="81"/>
      <c r="E411" s="81"/>
      <c r="G411" s="44"/>
      <c r="H411" s="79"/>
    </row>
    <row r="412" spans="2:8" x14ac:dyDescent="0.15">
      <c r="B412" s="81"/>
      <c r="C412" s="81"/>
      <c r="D412" s="81"/>
      <c r="E412" s="81"/>
      <c r="G412" s="44"/>
      <c r="H412" s="79"/>
    </row>
    <row r="413" spans="2:8" x14ac:dyDescent="0.15">
      <c r="B413" s="81"/>
      <c r="C413" s="81"/>
      <c r="D413" s="81"/>
      <c r="E413" s="81"/>
      <c r="G413" s="44"/>
      <c r="H413" s="79"/>
    </row>
    <row r="414" spans="2:8" x14ac:dyDescent="0.15">
      <c r="B414" s="81"/>
      <c r="C414" s="81"/>
      <c r="D414" s="81"/>
      <c r="E414" s="81"/>
      <c r="G414" s="44"/>
      <c r="H414" s="79"/>
    </row>
    <row r="415" spans="2:8" x14ac:dyDescent="0.15">
      <c r="B415" s="81"/>
      <c r="C415" s="81"/>
      <c r="D415" s="81"/>
      <c r="E415" s="81"/>
      <c r="G415" s="44"/>
      <c r="H415" s="79"/>
    </row>
    <row r="416" spans="2:8" x14ac:dyDescent="0.15">
      <c r="B416" s="81"/>
      <c r="C416" s="81"/>
      <c r="D416" s="81"/>
      <c r="E416" s="81"/>
      <c r="G416" s="44"/>
      <c r="H416" s="79"/>
    </row>
    <row r="417" spans="2:8" x14ac:dyDescent="0.15">
      <c r="B417" s="81"/>
      <c r="C417" s="81"/>
      <c r="D417" s="81"/>
      <c r="E417" s="81"/>
      <c r="G417" s="44"/>
      <c r="H417" s="79"/>
    </row>
    <row r="418" spans="2:8" x14ac:dyDescent="0.15">
      <c r="B418" s="81"/>
      <c r="C418" s="81"/>
      <c r="D418" s="81"/>
      <c r="E418" s="81"/>
      <c r="G418" s="44"/>
      <c r="H418" s="79"/>
    </row>
    <row r="419" spans="2:8" x14ac:dyDescent="0.15">
      <c r="B419" s="81"/>
      <c r="C419" s="81"/>
      <c r="D419" s="81"/>
      <c r="E419" s="81"/>
      <c r="G419" s="44"/>
      <c r="H419" s="79"/>
    </row>
    <row r="420" spans="2:8" x14ac:dyDescent="0.15">
      <c r="B420" s="81"/>
      <c r="C420" s="81"/>
      <c r="D420" s="81"/>
      <c r="E420" s="81"/>
      <c r="G420" s="44"/>
      <c r="H420" s="79"/>
    </row>
    <row r="421" spans="2:8" x14ac:dyDescent="0.15">
      <c r="B421" s="81"/>
      <c r="C421" s="81"/>
      <c r="D421" s="81"/>
      <c r="E421" s="81"/>
      <c r="G421" s="44"/>
      <c r="H421" s="79"/>
    </row>
    <row r="422" spans="2:8" x14ac:dyDescent="0.15">
      <c r="B422" s="81"/>
      <c r="C422" s="81"/>
      <c r="D422" s="81"/>
      <c r="E422" s="81"/>
      <c r="G422" s="44"/>
      <c r="H422" s="79"/>
    </row>
    <row r="423" spans="2:8" x14ac:dyDescent="0.15">
      <c r="B423" s="81"/>
      <c r="C423" s="81"/>
      <c r="D423" s="81"/>
      <c r="E423" s="81"/>
      <c r="G423" s="44"/>
      <c r="H423" s="79"/>
    </row>
    <row r="424" spans="2:8" x14ac:dyDescent="0.15">
      <c r="B424" s="81"/>
      <c r="C424" s="81"/>
      <c r="D424" s="81"/>
      <c r="E424" s="81"/>
      <c r="G424" s="44"/>
      <c r="H424" s="79"/>
    </row>
    <row r="425" spans="2:8" x14ac:dyDescent="0.15">
      <c r="B425" s="81"/>
      <c r="C425" s="81"/>
      <c r="D425" s="81"/>
      <c r="E425" s="81"/>
      <c r="G425" s="44"/>
      <c r="H425" s="79"/>
    </row>
    <row r="426" spans="2:8" x14ac:dyDescent="0.15">
      <c r="B426" s="81"/>
      <c r="C426" s="81"/>
      <c r="D426" s="81"/>
      <c r="E426" s="81"/>
      <c r="G426" s="44"/>
      <c r="H426" s="79"/>
    </row>
    <row r="427" spans="2:8" x14ac:dyDescent="0.15">
      <c r="B427" s="81"/>
      <c r="C427" s="81"/>
      <c r="D427" s="81"/>
      <c r="E427" s="81"/>
      <c r="G427" s="44"/>
      <c r="H427" s="79"/>
    </row>
    <row r="428" spans="2:8" x14ac:dyDescent="0.15">
      <c r="B428" s="81"/>
      <c r="C428" s="81"/>
      <c r="D428" s="81"/>
      <c r="E428" s="81"/>
      <c r="G428" s="44"/>
      <c r="H428" s="79"/>
    </row>
    <row r="429" spans="2:8" x14ac:dyDescent="0.15">
      <c r="B429" s="81"/>
      <c r="C429" s="81"/>
      <c r="D429" s="81"/>
      <c r="E429" s="81"/>
      <c r="G429" s="44"/>
      <c r="H429" s="79"/>
    </row>
    <row r="430" spans="2:8" x14ac:dyDescent="0.15">
      <c r="B430" s="81"/>
      <c r="C430" s="81"/>
      <c r="D430" s="81"/>
      <c r="E430" s="81"/>
      <c r="G430" s="44"/>
      <c r="H430" s="79"/>
    </row>
    <row r="431" spans="2:8" x14ac:dyDescent="0.15">
      <c r="B431" s="81"/>
      <c r="C431" s="81"/>
      <c r="D431" s="81"/>
      <c r="E431" s="81"/>
      <c r="G431" s="44"/>
      <c r="H431" s="79"/>
    </row>
    <row r="432" spans="2:8" x14ac:dyDescent="0.15">
      <c r="B432" s="81"/>
      <c r="C432" s="81"/>
      <c r="D432" s="81"/>
      <c r="E432" s="81"/>
      <c r="G432" s="44"/>
      <c r="H432" s="79"/>
    </row>
    <row r="433" spans="2:8" x14ac:dyDescent="0.15">
      <c r="B433" s="81"/>
      <c r="C433" s="81"/>
      <c r="D433" s="81"/>
      <c r="E433" s="81"/>
      <c r="G433" s="44"/>
      <c r="H433" s="79"/>
    </row>
    <row r="434" spans="2:8" x14ac:dyDescent="0.15">
      <c r="B434" s="81"/>
      <c r="C434" s="81"/>
      <c r="D434" s="81"/>
      <c r="E434" s="81"/>
      <c r="G434" s="44"/>
      <c r="H434" s="79"/>
    </row>
    <row r="435" spans="2:8" x14ac:dyDescent="0.15">
      <c r="B435" s="81"/>
      <c r="C435" s="81"/>
      <c r="D435" s="81"/>
      <c r="E435" s="81"/>
      <c r="G435" s="44"/>
      <c r="H435" s="79"/>
    </row>
    <row r="436" spans="2:8" x14ac:dyDescent="0.15">
      <c r="B436" s="81"/>
      <c r="C436" s="81"/>
      <c r="D436" s="81"/>
      <c r="E436" s="81"/>
      <c r="G436" s="44"/>
      <c r="H436" s="79"/>
    </row>
    <row r="437" spans="2:8" x14ac:dyDescent="0.15">
      <c r="B437" s="81"/>
      <c r="C437" s="81"/>
      <c r="D437" s="81"/>
      <c r="E437" s="81"/>
      <c r="G437" s="44"/>
      <c r="H437" s="79"/>
    </row>
    <row r="438" spans="2:8" x14ac:dyDescent="0.15">
      <c r="B438" s="81"/>
      <c r="C438" s="81"/>
      <c r="D438" s="81"/>
      <c r="E438" s="81"/>
      <c r="G438" s="44"/>
      <c r="H438" s="79"/>
    </row>
    <row r="439" spans="2:8" x14ac:dyDescent="0.15">
      <c r="B439" s="81"/>
      <c r="C439" s="81"/>
      <c r="D439" s="81"/>
      <c r="E439" s="81"/>
      <c r="G439" s="44"/>
      <c r="H439" s="79"/>
    </row>
    <row r="440" spans="2:8" x14ac:dyDescent="0.15">
      <c r="B440" s="81"/>
      <c r="C440" s="81"/>
      <c r="D440" s="81"/>
      <c r="E440" s="81"/>
      <c r="G440" s="44"/>
      <c r="H440" s="79"/>
    </row>
    <row r="441" spans="2:8" x14ac:dyDescent="0.15">
      <c r="B441" s="81"/>
      <c r="C441" s="81"/>
      <c r="D441" s="81"/>
      <c r="E441" s="81"/>
      <c r="G441" s="44"/>
      <c r="H441" s="79"/>
    </row>
    <row r="442" spans="2:8" x14ac:dyDescent="0.15">
      <c r="B442" s="81"/>
      <c r="C442" s="81"/>
      <c r="D442" s="81"/>
      <c r="E442" s="81"/>
      <c r="G442" s="44"/>
      <c r="H442" s="79"/>
    </row>
    <row r="443" spans="2:8" x14ac:dyDescent="0.15">
      <c r="B443" s="81"/>
      <c r="C443" s="81"/>
      <c r="D443" s="81"/>
      <c r="E443" s="81"/>
      <c r="G443" s="44"/>
      <c r="H443" s="79"/>
    </row>
    <row r="444" spans="2:8" x14ac:dyDescent="0.15">
      <c r="B444" s="81"/>
      <c r="C444" s="81"/>
      <c r="D444" s="81"/>
      <c r="E444" s="81"/>
      <c r="G444" s="44"/>
      <c r="H444" s="79"/>
    </row>
    <row r="445" spans="2:8" x14ac:dyDescent="0.15">
      <c r="B445" s="81"/>
      <c r="C445" s="81"/>
      <c r="D445" s="81"/>
      <c r="E445" s="81"/>
      <c r="G445" s="44"/>
      <c r="H445" s="79"/>
    </row>
    <row r="446" spans="2:8" x14ac:dyDescent="0.15">
      <c r="B446" s="81"/>
      <c r="C446" s="81"/>
      <c r="D446" s="81"/>
      <c r="E446" s="81"/>
      <c r="G446" s="44"/>
      <c r="H446" s="79"/>
    </row>
    <row r="447" spans="2:8" x14ac:dyDescent="0.15">
      <c r="B447" s="81"/>
      <c r="C447" s="81"/>
      <c r="D447" s="81"/>
      <c r="E447" s="81"/>
      <c r="G447" s="44"/>
      <c r="H447" s="79"/>
    </row>
    <row r="448" spans="2:8" x14ac:dyDescent="0.15">
      <c r="B448" s="81"/>
      <c r="C448" s="81"/>
      <c r="D448" s="81"/>
      <c r="E448" s="81"/>
      <c r="G448" s="44"/>
      <c r="H448" s="79"/>
    </row>
    <row r="449" spans="2:8" x14ac:dyDescent="0.15">
      <c r="B449" s="81"/>
      <c r="C449" s="81"/>
      <c r="D449" s="81"/>
      <c r="E449" s="81"/>
      <c r="G449" s="44"/>
      <c r="H449" s="79"/>
    </row>
    <row r="450" spans="2:8" x14ac:dyDescent="0.15">
      <c r="B450" s="81"/>
      <c r="C450" s="81"/>
      <c r="D450" s="81"/>
      <c r="E450" s="81"/>
      <c r="G450" s="44"/>
      <c r="H450" s="79"/>
    </row>
    <row r="451" spans="2:8" x14ac:dyDescent="0.15">
      <c r="B451" s="81"/>
      <c r="C451" s="81"/>
      <c r="D451" s="81"/>
      <c r="E451" s="81"/>
      <c r="G451" s="44"/>
      <c r="H451" s="79"/>
    </row>
    <row r="452" spans="2:8" x14ac:dyDescent="0.15">
      <c r="B452" s="81"/>
      <c r="C452" s="81"/>
      <c r="D452" s="81"/>
      <c r="E452" s="81"/>
      <c r="G452" s="44"/>
      <c r="H452" s="79"/>
    </row>
    <row r="453" spans="2:8" x14ac:dyDescent="0.15">
      <c r="B453" s="81"/>
      <c r="C453" s="81"/>
      <c r="D453" s="81"/>
      <c r="E453" s="81"/>
      <c r="G453" s="44"/>
      <c r="H453" s="79"/>
    </row>
    <row r="454" spans="2:8" x14ac:dyDescent="0.15">
      <c r="B454" s="81"/>
      <c r="C454" s="81"/>
      <c r="D454" s="81"/>
      <c r="E454" s="81"/>
      <c r="G454" s="44"/>
      <c r="H454" s="79"/>
    </row>
    <row r="455" spans="2:8" x14ac:dyDescent="0.15">
      <c r="B455" s="81"/>
      <c r="C455" s="81"/>
      <c r="D455" s="81"/>
      <c r="E455" s="81"/>
      <c r="G455" s="44"/>
      <c r="H455" s="79"/>
    </row>
    <row r="456" spans="2:8" x14ac:dyDescent="0.15">
      <c r="B456" s="81"/>
      <c r="C456" s="81"/>
      <c r="D456" s="81"/>
      <c r="E456" s="81"/>
      <c r="G456" s="44"/>
      <c r="H456" s="79"/>
    </row>
    <row r="457" spans="2:8" x14ac:dyDescent="0.15">
      <c r="B457" s="81"/>
      <c r="C457" s="81"/>
      <c r="D457" s="81"/>
      <c r="E457" s="81"/>
      <c r="G457" s="44"/>
      <c r="H457" s="79"/>
    </row>
    <row r="458" spans="2:8" x14ac:dyDescent="0.15">
      <c r="B458" s="81"/>
      <c r="C458" s="81"/>
      <c r="D458" s="81"/>
      <c r="E458" s="81"/>
      <c r="G458" s="44"/>
      <c r="H458" s="79"/>
    </row>
    <row r="459" spans="2:8" x14ac:dyDescent="0.15">
      <c r="B459" s="81"/>
      <c r="C459" s="81"/>
      <c r="D459" s="81"/>
      <c r="E459" s="81"/>
      <c r="G459" s="44"/>
      <c r="H459" s="79"/>
    </row>
    <row r="460" spans="2:8" x14ac:dyDescent="0.15">
      <c r="B460" s="81"/>
      <c r="C460" s="81"/>
      <c r="D460" s="81"/>
      <c r="E460" s="81"/>
      <c r="G460" s="44"/>
      <c r="H460" s="79"/>
    </row>
    <row r="461" spans="2:8" x14ac:dyDescent="0.15">
      <c r="B461" s="81"/>
      <c r="C461" s="81"/>
      <c r="D461" s="81"/>
      <c r="E461" s="81"/>
      <c r="G461" s="44"/>
      <c r="H461" s="79"/>
    </row>
    <row r="462" spans="2:8" x14ac:dyDescent="0.15">
      <c r="B462" s="81"/>
      <c r="C462" s="81"/>
      <c r="D462" s="81"/>
      <c r="E462" s="81"/>
      <c r="G462" s="44"/>
      <c r="H462" s="79"/>
    </row>
    <row r="463" spans="2:8" x14ac:dyDescent="0.15">
      <c r="B463" s="81"/>
      <c r="C463" s="81"/>
      <c r="D463" s="81"/>
      <c r="E463" s="81"/>
      <c r="G463" s="44"/>
      <c r="H463" s="79"/>
    </row>
    <row r="464" spans="2:8" x14ac:dyDescent="0.15">
      <c r="B464" s="81"/>
      <c r="C464" s="81"/>
      <c r="D464" s="81"/>
      <c r="E464" s="81"/>
      <c r="G464" s="44"/>
      <c r="H464" s="79"/>
    </row>
    <row r="465" spans="2:8" x14ac:dyDescent="0.15">
      <c r="B465" s="81"/>
      <c r="C465" s="81"/>
      <c r="D465" s="81"/>
      <c r="E465" s="81"/>
      <c r="G465" s="44"/>
      <c r="H465" s="79"/>
    </row>
    <row r="466" spans="2:8" x14ac:dyDescent="0.15">
      <c r="B466" s="81"/>
      <c r="C466" s="81"/>
      <c r="D466" s="81"/>
      <c r="E466" s="81"/>
      <c r="G466" s="44"/>
      <c r="H466" s="79"/>
    </row>
    <row r="467" spans="2:8" x14ac:dyDescent="0.15">
      <c r="B467" s="81"/>
      <c r="C467" s="81"/>
      <c r="D467" s="81"/>
      <c r="E467" s="81"/>
      <c r="G467" s="44"/>
      <c r="H467" s="79"/>
    </row>
    <row r="468" spans="2:8" x14ac:dyDescent="0.15">
      <c r="B468" s="81"/>
      <c r="C468" s="81"/>
      <c r="D468" s="81"/>
      <c r="E468" s="81"/>
      <c r="G468" s="44"/>
      <c r="H468" s="79"/>
    </row>
    <row r="469" spans="2:8" x14ac:dyDescent="0.15">
      <c r="B469" s="81"/>
      <c r="C469" s="81"/>
      <c r="D469" s="81"/>
      <c r="E469" s="81"/>
      <c r="G469" s="44"/>
      <c r="H469" s="79"/>
    </row>
    <row r="470" spans="2:8" x14ac:dyDescent="0.15">
      <c r="B470" s="81"/>
      <c r="C470" s="81"/>
      <c r="D470" s="81"/>
      <c r="E470" s="81"/>
      <c r="G470" s="44"/>
      <c r="H470" s="79"/>
    </row>
    <row r="471" spans="2:8" x14ac:dyDescent="0.15">
      <c r="B471" s="81"/>
      <c r="C471" s="81"/>
      <c r="D471" s="81"/>
      <c r="E471" s="81"/>
      <c r="G471" s="44"/>
      <c r="H471" s="79"/>
    </row>
    <row r="472" spans="2:8" x14ac:dyDescent="0.15">
      <c r="B472" s="81"/>
      <c r="C472" s="81"/>
      <c r="D472" s="81"/>
      <c r="E472" s="81"/>
      <c r="G472" s="44"/>
      <c r="H472" s="79"/>
    </row>
    <row r="473" spans="2:8" x14ac:dyDescent="0.15">
      <c r="B473" s="81"/>
      <c r="C473" s="81"/>
      <c r="D473" s="81"/>
      <c r="E473" s="81"/>
      <c r="G473" s="44"/>
      <c r="H473" s="79"/>
    </row>
    <row r="474" spans="2:8" x14ac:dyDescent="0.15">
      <c r="B474" s="81"/>
      <c r="C474" s="81"/>
      <c r="D474" s="81"/>
      <c r="E474" s="81"/>
      <c r="G474" s="44"/>
      <c r="H474" s="79"/>
    </row>
    <row r="475" spans="2:8" x14ac:dyDescent="0.15">
      <c r="B475" s="81"/>
      <c r="C475" s="81"/>
      <c r="D475" s="81"/>
      <c r="E475" s="81"/>
      <c r="G475" s="44"/>
      <c r="H475" s="79"/>
    </row>
    <row r="476" spans="2:8" x14ac:dyDescent="0.15">
      <c r="B476" s="81"/>
      <c r="C476" s="81"/>
      <c r="D476" s="81"/>
      <c r="E476" s="81"/>
      <c r="G476" s="44"/>
      <c r="H476" s="79"/>
    </row>
    <row r="477" spans="2:8" x14ac:dyDescent="0.15">
      <c r="B477" s="81"/>
      <c r="C477" s="81"/>
      <c r="D477" s="81"/>
      <c r="E477" s="81"/>
      <c r="G477" s="44"/>
      <c r="H477" s="79"/>
    </row>
    <row r="478" spans="2:8" x14ac:dyDescent="0.15">
      <c r="B478" s="81"/>
      <c r="C478" s="81"/>
      <c r="D478" s="81"/>
      <c r="E478" s="81"/>
      <c r="G478" s="44"/>
      <c r="H478" s="79"/>
    </row>
    <row r="479" spans="2:8" x14ac:dyDescent="0.15">
      <c r="B479" s="81"/>
      <c r="C479" s="81"/>
      <c r="D479" s="81"/>
      <c r="E479" s="81"/>
      <c r="G479" s="44"/>
      <c r="H479" s="79"/>
    </row>
    <row r="480" spans="2:8" x14ac:dyDescent="0.15">
      <c r="B480" s="81"/>
      <c r="C480" s="81"/>
      <c r="D480" s="81"/>
      <c r="E480" s="81"/>
      <c r="G480" s="44"/>
      <c r="H480" s="79"/>
    </row>
    <row r="481" spans="2:8" x14ac:dyDescent="0.15">
      <c r="B481" s="81"/>
      <c r="C481" s="81"/>
      <c r="D481" s="81"/>
      <c r="E481" s="81"/>
      <c r="G481" s="44"/>
      <c r="H481" s="79"/>
    </row>
    <row r="482" spans="2:8" x14ac:dyDescent="0.15">
      <c r="B482" s="81"/>
      <c r="C482" s="81"/>
      <c r="D482" s="81"/>
      <c r="E482" s="81"/>
      <c r="G482" s="44"/>
      <c r="H482" s="79"/>
    </row>
    <row r="483" spans="2:8" x14ac:dyDescent="0.15">
      <c r="B483" s="81"/>
      <c r="C483" s="81"/>
      <c r="D483" s="81"/>
      <c r="E483" s="81"/>
      <c r="G483" s="44"/>
      <c r="H483" s="79"/>
    </row>
    <row r="484" spans="2:8" x14ac:dyDescent="0.15">
      <c r="B484" s="81"/>
      <c r="C484" s="81"/>
      <c r="D484" s="81"/>
      <c r="E484" s="81"/>
      <c r="G484" s="44"/>
      <c r="H484" s="79"/>
    </row>
    <row r="485" spans="2:8" x14ac:dyDescent="0.15">
      <c r="B485" s="81"/>
      <c r="C485" s="81"/>
      <c r="D485" s="81"/>
      <c r="E485" s="81"/>
      <c r="G485" s="44"/>
      <c r="H485" s="79"/>
    </row>
    <row r="486" spans="2:8" x14ac:dyDescent="0.15">
      <c r="B486" s="81"/>
      <c r="C486" s="81"/>
      <c r="D486" s="81"/>
      <c r="E486" s="81"/>
      <c r="G486" s="44"/>
      <c r="H486" s="79"/>
    </row>
    <row r="487" spans="2:8" x14ac:dyDescent="0.15">
      <c r="B487" s="81"/>
      <c r="C487" s="81"/>
      <c r="D487" s="81"/>
      <c r="E487" s="81"/>
      <c r="G487" s="44"/>
      <c r="H487" s="79"/>
    </row>
    <row r="488" spans="2:8" x14ac:dyDescent="0.15">
      <c r="B488" s="81"/>
      <c r="C488" s="81"/>
      <c r="D488" s="81"/>
      <c r="E488" s="81"/>
      <c r="G488" s="44"/>
      <c r="H488" s="79"/>
    </row>
    <row r="489" spans="2:8" x14ac:dyDescent="0.15">
      <c r="B489" s="81"/>
      <c r="C489" s="81"/>
      <c r="D489" s="81"/>
      <c r="E489" s="81"/>
      <c r="G489" s="44"/>
      <c r="H489" s="79"/>
    </row>
    <row r="490" spans="2:8" x14ac:dyDescent="0.15">
      <c r="B490" s="81"/>
      <c r="C490" s="81"/>
      <c r="D490" s="81"/>
      <c r="E490" s="81"/>
      <c r="G490" s="44"/>
      <c r="H490" s="79"/>
    </row>
    <row r="491" spans="2:8" x14ac:dyDescent="0.15">
      <c r="B491" s="81"/>
      <c r="C491" s="81"/>
      <c r="D491" s="81"/>
      <c r="E491" s="81"/>
      <c r="G491" s="44"/>
      <c r="H491" s="79"/>
    </row>
    <row r="492" spans="2:8" x14ac:dyDescent="0.15">
      <c r="B492" s="81"/>
      <c r="C492" s="81"/>
      <c r="D492" s="81"/>
      <c r="E492" s="81"/>
      <c r="G492" s="44"/>
      <c r="H492" s="79"/>
    </row>
    <row r="493" spans="2:8" x14ac:dyDescent="0.15">
      <c r="B493" s="81"/>
      <c r="C493" s="81"/>
      <c r="D493" s="81"/>
      <c r="E493" s="81"/>
      <c r="G493" s="44"/>
      <c r="H493" s="79"/>
    </row>
    <row r="494" spans="2:8" x14ac:dyDescent="0.15">
      <c r="B494" s="81"/>
      <c r="C494" s="81"/>
      <c r="D494" s="81"/>
      <c r="E494" s="81"/>
      <c r="G494" s="44"/>
      <c r="H494" s="79"/>
    </row>
    <row r="495" spans="2:8" x14ac:dyDescent="0.15">
      <c r="B495" s="81"/>
      <c r="C495" s="81"/>
      <c r="D495" s="81"/>
      <c r="E495" s="81"/>
      <c r="G495" s="44"/>
      <c r="H495" s="79"/>
    </row>
    <row r="496" spans="2:8" x14ac:dyDescent="0.15">
      <c r="B496" s="81"/>
      <c r="C496" s="81"/>
      <c r="D496" s="81"/>
      <c r="E496" s="81"/>
      <c r="G496" s="44"/>
      <c r="H496" s="79"/>
    </row>
    <row r="497" spans="2:8" x14ac:dyDescent="0.15">
      <c r="B497" s="81"/>
      <c r="C497" s="81"/>
      <c r="D497" s="81"/>
      <c r="E497" s="81"/>
      <c r="G497" s="44"/>
      <c r="H497" s="79"/>
    </row>
    <row r="498" spans="2:8" x14ac:dyDescent="0.15">
      <c r="B498" s="81"/>
      <c r="C498" s="81"/>
      <c r="D498" s="81"/>
      <c r="E498" s="81"/>
      <c r="G498" s="44"/>
      <c r="H498" s="79"/>
    </row>
    <row r="499" spans="2:8" x14ac:dyDescent="0.15">
      <c r="B499" s="81"/>
      <c r="C499" s="81"/>
      <c r="D499" s="81"/>
      <c r="E499" s="81"/>
      <c r="G499" s="44"/>
      <c r="H499" s="79"/>
    </row>
    <row r="500" spans="2:8" x14ac:dyDescent="0.15">
      <c r="B500" s="81"/>
      <c r="C500" s="81"/>
      <c r="D500" s="81"/>
      <c r="E500" s="81"/>
      <c r="G500" s="44"/>
      <c r="H500" s="79"/>
    </row>
    <row r="501" spans="2:8" x14ac:dyDescent="0.15">
      <c r="B501" s="81"/>
      <c r="C501" s="81"/>
      <c r="D501" s="81"/>
      <c r="E501" s="81"/>
      <c r="G501" s="44"/>
      <c r="H501" s="79"/>
    </row>
    <row r="502" spans="2:8" x14ac:dyDescent="0.15">
      <c r="B502" s="81"/>
      <c r="C502" s="81"/>
      <c r="D502" s="81"/>
      <c r="E502" s="81"/>
      <c r="G502" s="44"/>
      <c r="H502" s="79"/>
    </row>
    <row r="503" spans="2:8" x14ac:dyDescent="0.15">
      <c r="B503" s="81"/>
      <c r="C503" s="81"/>
      <c r="D503" s="81"/>
      <c r="E503" s="81"/>
      <c r="G503" s="44"/>
      <c r="H503" s="79"/>
    </row>
    <row r="504" spans="2:8" x14ac:dyDescent="0.15">
      <c r="B504" s="81"/>
      <c r="C504" s="81"/>
      <c r="D504" s="81"/>
      <c r="E504" s="81"/>
      <c r="G504" s="44"/>
      <c r="H504" s="79"/>
    </row>
    <row r="505" spans="2:8" x14ac:dyDescent="0.15">
      <c r="B505" s="81"/>
      <c r="C505" s="81"/>
      <c r="D505" s="81"/>
      <c r="E505" s="81"/>
      <c r="G505" s="44"/>
      <c r="H505" s="79"/>
    </row>
    <row r="506" spans="2:8" x14ac:dyDescent="0.15">
      <c r="B506" s="81"/>
      <c r="C506" s="81"/>
      <c r="D506" s="81"/>
      <c r="E506" s="81"/>
      <c r="G506" s="44"/>
      <c r="H506" s="79"/>
    </row>
    <row r="507" spans="2:8" x14ac:dyDescent="0.15">
      <c r="B507" s="81"/>
      <c r="C507" s="81"/>
      <c r="D507" s="81"/>
      <c r="E507" s="81"/>
      <c r="G507" s="44"/>
      <c r="H507" s="79"/>
    </row>
    <row r="508" spans="2:8" x14ac:dyDescent="0.15">
      <c r="B508" s="81"/>
      <c r="C508" s="81"/>
      <c r="D508" s="81"/>
      <c r="E508" s="81"/>
      <c r="G508" s="44"/>
      <c r="H508" s="79"/>
    </row>
    <row r="509" spans="2:8" x14ac:dyDescent="0.15">
      <c r="B509" s="81"/>
      <c r="C509" s="81"/>
      <c r="D509" s="81"/>
      <c r="E509" s="81"/>
      <c r="G509" s="44"/>
      <c r="H509" s="79"/>
    </row>
    <row r="510" spans="2:8" x14ac:dyDescent="0.15">
      <c r="B510" s="81"/>
      <c r="C510" s="81"/>
      <c r="D510" s="81"/>
      <c r="E510" s="81"/>
      <c r="G510" s="44"/>
      <c r="H510" s="79"/>
    </row>
    <row r="511" spans="2:8" x14ac:dyDescent="0.15">
      <c r="B511" s="81"/>
      <c r="C511" s="81"/>
      <c r="D511" s="81"/>
      <c r="E511" s="81"/>
      <c r="G511" s="44"/>
      <c r="H511" s="79"/>
    </row>
    <row r="512" spans="2:8" x14ac:dyDescent="0.15">
      <c r="B512" s="81"/>
      <c r="C512" s="81"/>
      <c r="D512" s="81"/>
      <c r="E512" s="81"/>
      <c r="G512" s="44"/>
      <c r="H512" s="79"/>
    </row>
    <row r="513" spans="2:8" x14ac:dyDescent="0.15">
      <c r="B513" s="81"/>
      <c r="C513" s="81"/>
      <c r="D513" s="81"/>
      <c r="E513" s="81"/>
      <c r="G513" s="44"/>
      <c r="H513" s="79"/>
    </row>
    <row r="514" spans="2:8" x14ac:dyDescent="0.15">
      <c r="B514" s="81"/>
      <c r="C514" s="81"/>
      <c r="D514" s="81"/>
      <c r="E514" s="81"/>
      <c r="G514" s="44"/>
      <c r="H514" s="79"/>
    </row>
    <row r="515" spans="2:8" x14ac:dyDescent="0.15">
      <c r="B515" s="81"/>
      <c r="C515" s="81"/>
      <c r="D515" s="81"/>
      <c r="E515" s="81"/>
      <c r="G515" s="44"/>
      <c r="H515" s="79"/>
    </row>
    <row r="516" spans="2:8" x14ac:dyDescent="0.15">
      <c r="B516" s="81"/>
      <c r="C516" s="81"/>
      <c r="D516" s="81"/>
      <c r="E516" s="81"/>
      <c r="G516" s="44"/>
      <c r="H516" s="79"/>
    </row>
    <row r="517" spans="2:8" x14ac:dyDescent="0.15">
      <c r="B517" s="81"/>
      <c r="C517" s="81"/>
      <c r="D517" s="81"/>
      <c r="E517" s="81"/>
      <c r="G517" s="44"/>
      <c r="H517" s="79"/>
    </row>
    <row r="518" spans="2:8" x14ac:dyDescent="0.15">
      <c r="B518" s="81"/>
      <c r="C518" s="81"/>
      <c r="D518" s="81"/>
      <c r="E518" s="81"/>
      <c r="G518" s="44"/>
      <c r="H518" s="79"/>
    </row>
    <row r="519" spans="2:8" x14ac:dyDescent="0.15">
      <c r="B519" s="81"/>
      <c r="C519" s="81"/>
      <c r="D519" s="81"/>
      <c r="E519" s="81"/>
      <c r="G519" s="44"/>
      <c r="H519" s="79"/>
    </row>
    <row r="520" spans="2:8" x14ac:dyDescent="0.15">
      <c r="B520" s="81"/>
      <c r="C520" s="81"/>
      <c r="D520" s="81"/>
      <c r="E520" s="81"/>
      <c r="G520" s="44"/>
      <c r="H520" s="79"/>
    </row>
    <row r="521" spans="2:8" x14ac:dyDescent="0.15">
      <c r="B521" s="81"/>
      <c r="C521" s="81"/>
      <c r="D521" s="81"/>
      <c r="E521" s="81"/>
      <c r="G521" s="44"/>
      <c r="H521" s="79"/>
    </row>
    <row r="522" spans="2:8" x14ac:dyDescent="0.15">
      <c r="B522" s="81"/>
      <c r="C522" s="81"/>
      <c r="D522" s="81"/>
      <c r="E522" s="81"/>
      <c r="G522" s="44"/>
      <c r="H522" s="79"/>
    </row>
    <row r="523" spans="2:8" x14ac:dyDescent="0.15">
      <c r="B523" s="81"/>
      <c r="C523" s="81"/>
      <c r="D523" s="81"/>
      <c r="E523" s="81"/>
      <c r="G523" s="44"/>
      <c r="H523" s="79"/>
    </row>
    <row r="524" spans="2:8" x14ac:dyDescent="0.15">
      <c r="B524" s="81"/>
      <c r="C524" s="81"/>
      <c r="D524" s="81"/>
      <c r="E524" s="81"/>
      <c r="G524" s="44"/>
      <c r="H524" s="79"/>
    </row>
    <row r="525" spans="2:8" x14ac:dyDescent="0.15">
      <c r="B525" s="81"/>
      <c r="C525" s="81"/>
      <c r="D525" s="81"/>
      <c r="E525" s="81"/>
      <c r="G525" s="44"/>
      <c r="H525" s="79"/>
    </row>
    <row r="526" spans="2:8" x14ac:dyDescent="0.15">
      <c r="B526" s="81"/>
      <c r="C526" s="81"/>
      <c r="D526" s="81"/>
      <c r="E526" s="81"/>
      <c r="G526" s="44"/>
      <c r="H526" s="79"/>
    </row>
    <row r="527" spans="2:8" x14ac:dyDescent="0.15">
      <c r="B527" s="81"/>
      <c r="C527" s="81"/>
      <c r="D527" s="81"/>
      <c r="E527" s="81"/>
      <c r="G527" s="44"/>
      <c r="H527" s="79"/>
    </row>
    <row r="528" spans="2:8" x14ac:dyDescent="0.15">
      <c r="B528" s="81"/>
      <c r="C528" s="81"/>
      <c r="D528" s="81"/>
      <c r="E528" s="81"/>
      <c r="G528" s="44"/>
      <c r="H528" s="79"/>
    </row>
    <row r="529" spans="2:8" x14ac:dyDescent="0.15">
      <c r="B529" s="81"/>
      <c r="C529" s="81"/>
      <c r="D529" s="81"/>
      <c r="E529" s="81"/>
      <c r="G529" s="44"/>
      <c r="H529" s="79"/>
    </row>
    <row r="530" spans="2:8" x14ac:dyDescent="0.15">
      <c r="B530" s="81"/>
      <c r="C530" s="81"/>
      <c r="D530" s="81"/>
      <c r="E530" s="81"/>
      <c r="G530" s="44"/>
      <c r="H530" s="79"/>
    </row>
    <row r="531" spans="2:8" x14ac:dyDescent="0.15">
      <c r="B531" s="81"/>
      <c r="C531" s="81"/>
      <c r="D531" s="81"/>
      <c r="E531" s="81"/>
      <c r="G531" s="44"/>
      <c r="H531" s="79"/>
    </row>
    <row r="532" spans="2:8" x14ac:dyDescent="0.15">
      <c r="B532" s="81"/>
      <c r="C532" s="81"/>
      <c r="D532" s="81"/>
      <c r="E532" s="81"/>
      <c r="G532" s="44"/>
      <c r="H532" s="79"/>
    </row>
    <row r="533" spans="2:8" x14ac:dyDescent="0.15">
      <c r="B533" s="81"/>
      <c r="C533" s="81"/>
      <c r="D533" s="81"/>
      <c r="E533" s="81"/>
      <c r="G533" s="44"/>
      <c r="H533" s="79"/>
    </row>
    <row r="534" spans="2:8" x14ac:dyDescent="0.15">
      <c r="B534" s="81"/>
      <c r="C534" s="81"/>
      <c r="D534" s="81"/>
      <c r="E534" s="81"/>
      <c r="G534" s="44"/>
      <c r="H534" s="79"/>
    </row>
    <row r="535" spans="2:8" x14ac:dyDescent="0.15">
      <c r="B535" s="81"/>
      <c r="C535" s="81"/>
      <c r="D535" s="81"/>
      <c r="E535" s="81"/>
      <c r="G535" s="44"/>
      <c r="H535" s="79"/>
    </row>
    <row r="536" spans="2:8" x14ac:dyDescent="0.15">
      <c r="B536" s="81"/>
      <c r="C536" s="81"/>
      <c r="D536" s="81"/>
      <c r="E536" s="81"/>
      <c r="G536" s="44"/>
      <c r="H536" s="79"/>
    </row>
    <row r="537" spans="2:8" x14ac:dyDescent="0.15">
      <c r="B537" s="81"/>
      <c r="C537" s="81"/>
      <c r="D537" s="81"/>
      <c r="E537" s="81"/>
      <c r="G537" s="44"/>
      <c r="H537" s="79"/>
    </row>
    <row r="538" spans="2:8" x14ac:dyDescent="0.15">
      <c r="B538" s="81"/>
      <c r="C538" s="81"/>
      <c r="D538" s="81"/>
      <c r="E538" s="81"/>
      <c r="G538" s="44"/>
      <c r="H538" s="79"/>
    </row>
    <row r="539" spans="2:8" x14ac:dyDescent="0.15">
      <c r="B539" s="81"/>
      <c r="C539" s="81"/>
      <c r="D539" s="81"/>
      <c r="E539" s="81"/>
      <c r="G539" s="44"/>
      <c r="H539" s="79"/>
    </row>
    <row r="540" spans="2:8" x14ac:dyDescent="0.15">
      <c r="B540" s="81"/>
      <c r="C540" s="81"/>
      <c r="D540" s="81"/>
      <c r="E540" s="81"/>
      <c r="G540" s="44"/>
      <c r="H540" s="79"/>
    </row>
    <row r="541" spans="2:8" x14ac:dyDescent="0.15">
      <c r="B541" s="81"/>
      <c r="C541" s="81"/>
      <c r="D541" s="81"/>
      <c r="E541" s="81"/>
      <c r="G541" s="44"/>
      <c r="H541" s="79"/>
    </row>
    <row r="542" spans="2:8" x14ac:dyDescent="0.15">
      <c r="B542" s="81"/>
      <c r="C542" s="81"/>
      <c r="D542" s="81"/>
      <c r="E542" s="81"/>
      <c r="G542" s="44"/>
      <c r="H542" s="79"/>
    </row>
    <row r="543" spans="2:8" x14ac:dyDescent="0.15">
      <c r="B543" s="81"/>
      <c r="C543" s="81"/>
      <c r="D543" s="81"/>
      <c r="E543" s="81"/>
      <c r="G543" s="44"/>
      <c r="H543" s="79"/>
    </row>
    <row r="544" spans="2:8" x14ac:dyDescent="0.15">
      <c r="B544" s="81"/>
      <c r="C544" s="81"/>
      <c r="D544" s="81"/>
      <c r="E544" s="81"/>
      <c r="G544" s="44"/>
      <c r="H544" s="79"/>
    </row>
    <row r="545" spans="2:8" x14ac:dyDescent="0.15">
      <c r="B545" s="81"/>
      <c r="C545" s="81"/>
      <c r="D545" s="81"/>
      <c r="E545" s="81"/>
      <c r="G545" s="44"/>
      <c r="H545" s="79"/>
    </row>
    <row r="546" spans="2:8" x14ac:dyDescent="0.15">
      <c r="B546" s="81"/>
      <c r="C546" s="81"/>
      <c r="D546" s="81"/>
      <c r="E546" s="81"/>
      <c r="G546" s="44"/>
      <c r="H546" s="79"/>
    </row>
    <row r="547" spans="2:8" x14ac:dyDescent="0.15">
      <c r="B547" s="81"/>
      <c r="C547" s="81"/>
      <c r="D547" s="81"/>
      <c r="E547" s="81"/>
      <c r="G547" s="44"/>
      <c r="H547" s="79"/>
    </row>
    <row r="548" spans="2:8" x14ac:dyDescent="0.15">
      <c r="B548" s="81"/>
      <c r="C548" s="81"/>
      <c r="D548" s="81"/>
      <c r="E548" s="81"/>
      <c r="G548" s="44"/>
      <c r="H548" s="79"/>
    </row>
    <row r="549" spans="2:8" x14ac:dyDescent="0.15">
      <c r="B549" s="81"/>
      <c r="C549" s="81"/>
      <c r="D549" s="81"/>
      <c r="E549" s="81"/>
      <c r="G549" s="44"/>
      <c r="H549" s="79"/>
    </row>
    <row r="550" spans="2:8" x14ac:dyDescent="0.15">
      <c r="B550" s="81"/>
      <c r="C550" s="81"/>
      <c r="D550" s="81"/>
      <c r="E550" s="81"/>
      <c r="G550" s="44"/>
      <c r="H550" s="79"/>
    </row>
    <row r="551" spans="2:8" x14ac:dyDescent="0.15">
      <c r="B551" s="81"/>
      <c r="C551" s="81"/>
      <c r="D551" s="81"/>
      <c r="E551" s="81"/>
      <c r="G551" s="44"/>
      <c r="H551" s="79"/>
    </row>
    <row r="552" spans="2:8" x14ac:dyDescent="0.15">
      <c r="B552" s="81"/>
      <c r="C552" s="81"/>
      <c r="D552" s="81"/>
      <c r="E552" s="81"/>
      <c r="G552" s="44"/>
      <c r="H552" s="79"/>
    </row>
    <row r="553" spans="2:8" x14ac:dyDescent="0.15">
      <c r="B553" s="81"/>
      <c r="C553" s="81"/>
      <c r="D553" s="81"/>
      <c r="E553" s="81"/>
      <c r="G553" s="44"/>
      <c r="H553" s="79"/>
    </row>
    <row r="554" spans="2:8" x14ac:dyDescent="0.15">
      <c r="B554" s="81"/>
      <c r="C554" s="81"/>
      <c r="D554" s="81"/>
      <c r="E554" s="81"/>
      <c r="G554" s="44"/>
      <c r="H554" s="79"/>
    </row>
    <row r="555" spans="2:8" x14ac:dyDescent="0.15">
      <c r="B555" s="81"/>
      <c r="C555" s="81"/>
      <c r="D555" s="81"/>
      <c r="E555" s="81"/>
      <c r="G555" s="44"/>
      <c r="H555" s="79"/>
    </row>
    <row r="556" spans="2:8" x14ac:dyDescent="0.15">
      <c r="B556" s="81"/>
      <c r="C556" s="81"/>
      <c r="D556" s="81"/>
      <c r="E556" s="81"/>
      <c r="G556" s="44"/>
      <c r="H556" s="79"/>
    </row>
    <row r="557" spans="2:8" x14ac:dyDescent="0.15">
      <c r="B557" s="81"/>
      <c r="C557" s="81"/>
      <c r="D557" s="81"/>
      <c r="E557" s="81"/>
      <c r="G557" s="44"/>
      <c r="H557" s="79"/>
    </row>
    <row r="558" spans="2:8" x14ac:dyDescent="0.15">
      <c r="B558" s="81"/>
      <c r="C558" s="81"/>
      <c r="D558" s="81"/>
      <c r="E558" s="81"/>
      <c r="G558" s="44"/>
      <c r="H558" s="79"/>
    </row>
    <row r="559" spans="2:8" x14ac:dyDescent="0.15">
      <c r="B559" s="81"/>
      <c r="C559" s="81"/>
      <c r="D559" s="81"/>
      <c r="E559" s="81"/>
      <c r="G559" s="44"/>
      <c r="H559" s="79"/>
    </row>
    <row r="560" spans="2:8" x14ac:dyDescent="0.15">
      <c r="B560" s="81"/>
      <c r="C560" s="81"/>
      <c r="D560" s="81"/>
      <c r="E560" s="81"/>
      <c r="G560" s="44"/>
      <c r="H560" s="79"/>
    </row>
    <row r="561" spans="2:8" x14ac:dyDescent="0.15">
      <c r="B561" s="81"/>
      <c r="C561" s="81"/>
      <c r="D561" s="81"/>
      <c r="E561" s="81"/>
      <c r="G561" s="44"/>
      <c r="H561" s="79"/>
    </row>
    <row r="562" spans="2:8" x14ac:dyDescent="0.15">
      <c r="B562" s="81"/>
      <c r="C562" s="81"/>
      <c r="D562" s="81"/>
      <c r="E562" s="81"/>
      <c r="G562" s="44"/>
      <c r="H562" s="79"/>
    </row>
    <row r="563" spans="2:8" x14ac:dyDescent="0.15">
      <c r="B563" s="81"/>
      <c r="C563" s="81"/>
      <c r="D563" s="81"/>
      <c r="E563" s="81"/>
      <c r="G563" s="44"/>
      <c r="H563" s="79"/>
    </row>
    <row r="564" spans="2:8" x14ac:dyDescent="0.15">
      <c r="B564" s="81"/>
      <c r="C564" s="81"/>
      <c r="D564" s="81"/>
      <c r="E564" s="81"/>
      <c r="G564" s="44"/>
      <c r="H564" s="79"/>
    </row>
    <row r="565" spans="2:8" x14ac:dyDescent="0.15">
      <c r="B565" s="81"/>
      <c r="C565" s="81"/>
      <c r="D565" s="81"/>
      <c r="E565" s="81"/>
      <c r="G565" s="44"/>
      <c r="H565" s="79"/>
    </row>
    <row r="566" spans="2:8" x14ac:dyDescent="0.15">
      <c r="B566" s="81"/>
      <c r="C566" s="81"/>
      <c r="D566" s="81"/>
      <c r="E566" s="81"/>
      <c r="G566" s="44"/>
      <c r="H566" s="79"/>
    </row>
    <row r="567" spans="2:8" x14ac:dyDescent="0.15">
      <c r="B567" s="81"/>
      <c r="C567" s="81"/>
      <c r="D567" s="81"/>
      <c r="E567" s="81"/>
      <c r="G567" s="44"/>
      <c r="H567" s="79"/>
    </row>
    <row r="568" spans="2:8" x14ac:dyDescent="0.15">
      <c r="B568" s="81"/>
      <c r="C568" s="81"/>
      <c r="D568" s="81"/>
      <c r="E568" s="81"/>
      <c r="G568" s="44"/>
      <c r="H568" s="79"/>
    </row>
    <row r="569" spans="2:8" x14ac:dyDescent="0.15">
      <c r="B569" s="81"/>
      <c r="C569" s="81"/>
      <c r="D569" s="81"/>
      <c r="E569" s="81"/>
      <c r="G569" s="44"/>
      <c r="H569" s="79"/>
    </row>
    <row r="570" spans="2:8" x14ac:dyDescent="0.15">
      <c r="B570" s="81"/>
      <c r="C570" s="81"/>
      <c r="D570" s="81"/>
      <c r="E570" s="81"/>
      <c r="G570" s="44"/>
      <c r="H570" s="79"/>
    </row>
    <row r="571" spans="2:8" x14ac:dyDescent="0.15">
      <c r="B571" s="81"/>
      <c r="C571" s="81"/>
      <c r="D571" s="81"/>
      <c r="E571" s="81"/>
      <c r="G571" s="44"/>
      <c r="H571" s="79"/>
    </row>
    <row r="572" spans="2:8" x14ac:dyDescent="0.15">
      <c r="B572" s="81"/>
      <c r="C572" s="81"/>
      <c r="D572" s="81"/>
      <c r="E572" s="81"/>
      <c r="G572" s="44"/>
      <c r="H572" s="79"/>
    </row>
    <row r="573" spans="2:8" x14ac:dyDescent="0.15">
      <c r="B573" s="81"/>
      <c r="C573" s="81"/>
      <c r="D573" s="81"/>
      <c r="E573" s="81"/>
      <c r="G573" s="44"/>
      <c r="H573" s="79"/>
    </row>
    <row r="574" spans="2:8" x14ac:dyDescent="0.15">
      <c r="B574" s="81"/>
      <c r="C574" s="81"/>
      <c r="D574" s="81"/>
      <c r="E574" s="81"/>
      <c r="G574" s="44"/>
      <c r="H574" s="79"/>
    </row>
    <row r="575" spans="2:8" x14ac:dyDescent="0.15">
      <c r="B575" s="81"/>
      <c r="C575" s="81"/>
      <c r="D575" s="81"/>
      <c r="E575" s="81"/>
      <c r="G575" s="44"/>
      <c r="H575" s="79"/>
    </row>
    <row r="576" spans="2:8" x14ac:dyDescent="0.15">
      <c r="B576" s="81"/>
      <c r="C576" s="81"/>
      <c r="D576" s="81"/>
      <c r="E576" s="81"/>
      <c r="G576" s="44"/>
      <c r="H576" s="79"/>
    </row>
    <row r="577" spans="2:8" x14ac:dyDescent="0.15">
      <c r="B577" s="81"/>
      <c r="C577" s="81"/>
      <c r="D577" s="81"/>
      <c r="E577" s="81"/>
      <c r="G577" s="44"/>
      <c r="H577" s="79"/>
    </row>
    <row r="578" spans="2:8" x14ac:dyDescent="0.15">
      <c r="B578" s="81"/>
      <c r="C578" s="81"/>
      <c r="D578" s="81"/>
      <c r="E578" s="81"/>
      <c r="G578" s="44"/>
      <c r="H578" s="79"/>
    </row>
    <row r="579" spans="2:8" x14ac:dyDescent="0.15">
      <c r="B579" s="81"/>
      <c r="C579" s="81"/>
      <c r="D579" s="81"/>
      <c r="E579" s="81"/>
      <c r="G579" s="44"/>
      <c r="H579" s="79"/>
    </row>
    <row r="580" spans="2:8" x14ac:dyDescent="0.15">
      <c r="B580" s="81"/>
      <c r="C580" s="81"/>
      <c r="D580" s="81"/>
      <c r="E580" s="81"/>
      <c r="G580" s="44"/>
      <c r="H580" s="79"/>
    </row>
    <row r="581" spans="2:8" x14ac:dyDescent="0.15">
      <c r="B581" s="81"/>
      <c r="C581" s="81"/>
      <c r="D581" s="81"/>
      <c r="E581" s="81"/>
      <c r="G581" s="44"/>
      <c r="H581" s="79"/>
    </row>
    <row r="582" spans="2:8" x14ac:dyDescent="0.15">
      <c r="B582" s="81"/>
      <c r="C582" s="81"/>
      <c r="D582" s="81"/>
      <c r="E582" s="81"/>
      <c r="G582" s="44"/>
      <c r="H582" s="79"/>
    </row>
    <row r="583" spans="2:8" x14ac:dyDescent="0.15">
      <c r="B583" s="81"/>
      <c r="C583" s="81"/>
      <c r="D583" s="81"/>
      <c r="E583" s="81"/>
      <c r="G583" s="44"/>
      <c r="H583" s="79"/>
    </row>
    <row r="584" spans="2:8" x14ac:dyDescent="0.15">
      <c r="B584" s="81"/>
      <c r="C584" s="81"/>
      <c r="D584" s="81"/>
      <c r="E584" s="81"/>
      <c r="G584" s="44"/>
      <c r="H584" s="79"/>
    </row>
    <row r="585" spans="2:8" x14ac:dyDescent="0.15">
      <c r="B585" s="81"/>
      <c r="C585" s="81"/>
      <c r="D585" s="81"/>
      <c r="E585" s="81"/>
      <c r="G585" s="44"/>
      <c r="H585" s="79"/>
    </row>
    <row r="586" spans="2:8" x14ac:dyDescent="0.15">
      <c r="B586" s="81"/>
      <c r="C586" s="81"/>
      <c r="D586" s="81"/>
      <c r="E586" s="81"/>
      <c r="G586" s="44"/>
      <c r="H586" s="79"/>
    </row>
    <row r="587" spans="2:8" x14ac:dyDescent="0.15">
      <c r="B587" s="81"/>
      <c r="C587" s="81"/>
      <c r="D587" s="81"/>
      <c r="E587" s="81"/>
      <c r="G587" s="44"/>
      <c r="H587" s="79"/>
    </row>
    <row r="588" spans="2:8" x14ac:dyDescent="0.15">
      <c r="B588" s="81"/>
      <c r="C588" s="81"/>
      <c r="D588" s="81"/>
      <c r="E588" s="81"/>
      <c r="G588" s="44"/>
      <c r="H588" s="79"/>
    </row>
    <row r="589" spans="2:8" x14ac:dyDescent="0.15">
      <c r="B589" s="81"/>
      <c r="C589" s="81"/>
      <c r="D589" s="81"/>
      <c r="E589" s="81"/>
      <c r="G589" s="44"/>
      <c r="H589" s="79"/>
    </row>
    <row r="590" spans="2:8" x14ac:dyDescent="0.15">
      <c r="B590" s="81"/>
      <c r="C590" s="81"/>
      <c r="D590" s="81"/>
      <c r="E590" s="81"/>
      <c r="G590" s="44"/>
      <c r="H590" s="79"/>
    </row>
    <row r="591" spans="2:8" x14ac:dyDescent="0.15">
      <c r="B591" s="81"/>
      <c r="C591" s="81"/>
      <c r="D591" s="81"/>
      <c r="E591" s="81"/>
      <c r="G591" s="44"/>
      <c r="H591" s="79"/>
    </row>
    <row r="592" spans="2:8" x14ac:dyDescent="0.15">
      <c r="B592" s="81"/>
      <c r="C592" s="81"/>
      <c r="D592" s="81"/>
      <c r="E592" s="81"/>
      <c r="G592" s="44"/>
      <c r="H592" s="79"/>
    </row>
    <row r="593" spans="2:8" x14ac:dyDescent="0.15">
      <c r="B593" s="81"/>
      <c r="C593" s="81"/>
      <c r="D593" s="81"/>
      <c r="E593" s="81"/>
      <c r="G593" s="44"/>
      <c r="H593" s="79"/>
    </row>
    <row r="594" spans="2:8" x14ac:dyDescent="0.15">
      <c r="B594" s="81"/>
      <c r="C594" s="81"/>
      <c r="D594" s="81"/>
      <c r="E594" s="81"/>
      <c r="G594" s="44"/>
      <c r="H594" s="79"/>
    </row>
    <row r="595" spans="2:8" x14ac:dyDescent="0.15">
      <c r="B595" s="81"/>
      <c r="C595" s="81"/>
      <c r="D595" s="81"/>
      <c r="E595" s="81"/>
      <c r="G595" s="44"/>
      <c r="H595" s="79"/>
    </row>
    <row r="596" spans="2:8" x14ac:dyDescent="0.15">
      <c r="B596" s="81"/>
      <c r="C596" s="81"/>
      <c r="D596" s="81"/>
      <c r="E596" s="81"/>
      <c r="G596" s="44"/>
      <c r="H596" s="79"/>
    </row>
    <row r="597" spans="2:8" x14ac:dyDescent="0.15">
      <c r="B597" s="81"/>
      <c r="C597" s="81"/>
      <c r="D597" s="81"/>
      <c r="E597" s="81"/>
      <c r="G597" s="44"/>
      <c r="H597" s="79"/>
    </row>
    <row r="598" spans="2:8" x14ac:dyDescent="0.15">
      <c r="B598" s="81"/>
      <c r="C598" s="81"/>
      <c r="D598" s="81"/>
      <c r="E598" s="81"/>
      <c r="G598" s="44"/>
      <c r="H598" s="79"/>
    </row>
    <row r="599" spans="2:8" x14ac:dyDescent="0.15">
      <c r="B599" s="81"/>
      <c r="C599" s="81"/>
      <c r="D599" s="81"/>
      <c r="E599" s="81"/>
      <c r="G599" s="44"/>
      <c r="H599" s="79"/>
    </row>
    <row r="600" spans="2:8" x14ac:dyDescent="0.15">
      <c r="B600" s="81"/>
      <c r="C600" s="81"/>
      <c r="D600" s="81"/>
      <c r="E600" s="81"/>
      <c r="G600" s="44"/>
      <c r="H600" s="79"/>
    </row>
    <row r="601" spans="2:8" x14ac:dyDescent="0.15">
      <c r="B601" s="81"/>
      <c r="C601" s="81"/>
      <c r="D601" s="81"/>
      <c r="E601" s="81"/>
      <c r="G601" s="44"/>
      <c r="H601" s="79"/>
    </row>
    <row r="602" spans="2:8" x14ac:dyDescent="0.15">
      <c r="B602" s="81"/>
      <c r="C602" s="81"/>
      <c r="D602" s="81"/>
      <c r="E602" s="81"/>
      <c r="G602" s="44"/>
      <c r="H602" s="79"/>
    </row>
  </sheetData>
  <sheetProtection algorithmName="SHA-512" hashValue="NR+Ojai48r9Pz+LqxaG3pwpG+sgrZcinlN+/tj17z4+MctKF2eDgcFKdvzcfc61e53aolRY9HiNWynlbUSmqFg==" saltValue="2yXWRAwQSILGpoDII7RQhg==" spinCount="100000" sheet="1" formatColumns="0" formatRows="0" sort="0" autoFilter="0"/>
  <dataValidations count="4">
    <dataValidation type="list" allowBlank="1" showInputMessage="1" showErrorMessage="1" sqref="D4:D602" xr:uid="{5A5E04B3-AA88-45FC-8D44-320DCD9D4D7F}">
      <formula1>"Y,N"</formula1>
    </dataValidation>
    <dataValidation allowBlank="1" showInputMessage="1" promptTitle="Code" prompt="Enter a waste classification code_x000a__x000a_Each code must be unique." sqref="B4:B602" xr:uid="{07B09DD0-2DA3-41F6-A336-CBB768CEAE6C}"/>
    <dataValidation allowBlank="1" showInputMessage="1" promptTitle="Description" prompt="Enter a description of the waste" sqref="C4:C602" xr:uid="{773745F3-861E-42F3-B4D3-A44008C915AB}"/>
    <dataValidation allowBlank="1" showInputMessage="1" showErrorMessage="1" promptTitle="Other information (optional)" prompt="Enter any other information" sqref="E4:E602" xr:uid="{F3015503-3C13-4C65-8F14-59EBB08E96F8}"/>
  </dataValidations>
  <pageMargins left="0.7" right="0.7" top="0.75" bottom="0.75" header="0.3" footer="0.3"/>
  <pageSetup paperSize="8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9EB8B-0B3E-E64E-A074-7B3795140D2E}">
  <dimension ref="B1:F33"/>
  <sheetViews>
    <sheetView workbookViewId="0">
      <selection activeCell="D7" sqref="D7"/>
    </sheetView>
  </sheetViews>
  <sheetFormatPr baseColWidth="10" defaultColWidth="11.5" defaultRowHeight="13" x14ac:dyDescent="0.15"/>
  <cols>
    <col min="1" max="1" width="3.33203125" customWidth="1"/>
    <col min="2" max="2" width="15.83203125" customWidth="1"/>
    <col min="3" max="3" width="22.83203125" customWidth="1"/>
    <col min="4" max="4" width="22.6640625" customWidth="1"/>
    <col min="5" max="5" width="19" customWidth="1"/>
    <col min="6" max="6" width="37.5" customWidth="1"/>
  </cols>
  <sheetData>
    <row r="1" spans="2:6" ht="98" customHeight="1" x14ac:dyDescent="0.15"/>
    <row r="4" spans="2:6" ht="14" x14ac:dyDescent="0.15">
      <c r="B4" s="52" t="s">
        <v>6</v>
      </c>
      <c r="C4" s="52" t="s">
        <v>1851</v>
      </c>
      <c r="D4" s="52" t="s">
        <v>1852</v>
      </c>
      <c r="E4" s="52" t="s">
        <v>1853</v>
      </c>
      <c r="F4" s="52" t="s">
        <v>1854</v>
      </c>
    </row>
    <row r="5" spans="2:6" ht="98" x14ac:dyDescent="0.15">
      <c r="B5" s="58" t="s">
        <v>1907</v>
      </c>
      <c r="C5" s="59" t="s">
        <v>1933</v>
      </c>
      <c r="D5" s="59" t="s">
        <v>1936</v>
      </c>
      <c r="E5" s="59" t="s">
        <v>1937</v>
      </c>
      <c r="F5" s="60" t="s">
        <v>1938</v>
      </c>
    </row>
    <row r="6" spans="2:6" ht="70" x14ac:dyDescent="0.15">
      <c r="B6" s="58" t="s">
        <v>1908</v>
      </c>
      <c r="C6" s="59" t="s">
        <v>1934</v>
      </c>
      <c r="D6" s="59" t="s">
        <v>1939</v>
      </c>
      <c r="E6" s="59"/>
      <c r="F6" s="60" t="s">
        <v>1947</v>
      </c>
    </row>
    <row r="7" spans="2:6" ht="70" x14ac:dyDescent="0.15">
      <c r="B7" s="58" t="s">
        <v>1909</v>
      </c>
      <c r="C7" s="59" t="s">
        <v>1934</v>
      </c>
      <c r="D7" s="59" t="s">
        <v>1940</v>
      </c>
      <c r="E7" s="59"/>
      <c r="F7" s="60" t="s">
        <v>1948</v>
      </c>
    </row>
    <row r="8" spans="2:6" ht="70" x14ac:dyDescent="0.15">
      <c r="B8" s="58" t="s">
        <v>1910</v>
      </c>
      <c r="C8" s="59" t="s">
        <v>1934</v>
      </c>
      <c r="D8" s="59" t="s">
        <v>1941</v>
      </c>
      <c r="E8" s="59"/>
      <c r="F8" s="60" t="s">
        <v>1949</v>
      </c>
    </row>
    <row r="9" spans="2:6" ht="70" x14ac:dyDescent="0.15">
      <c r="B9" s="58" t="s">
        <v>1911</v>
      </c>
      <c r="C9" s="59" t="s">
        <v>1934</v>
      </c>
      <c r="D9" s="59" t="s">
        <v>1942</v>
      </c>
      <c r="E9" s="59"/>
      <c r="F9" s="60" t="s">
        <v>1950</v>
      </c>
    </row>
    <row r="10" spans="2:6" ht="84" x14ac:dyDescent="0.15">
      <c r="B10" s="58" t="s">
        <v>1912</v>
      </c>
      <c r="C10" s="59" t="s">
        <v>1934</v>
      </c>
      <c r="D10" s="59" t="s">
        <v>1943</v>
      </c>
      <c r="E10" s="59"/>
      <c r="F10" s="60" t="s">
        <v>1951</v>
      </c>
    </row>
    <row r="11" spans="2:6" ht="70" x14ac:dyDescent="0.15">
      <c r="B11" s="58" t="s">
        <v>1913</v>
      </c>
      <c r="C11" s="59" t="s">
        <v>1934</v>
      </c>
      <c r="D11" s="59" t="s">
        <v>1944</v>
      </c>
      <c r="E11" s="59"/>
      <c r="F11" s="60" t="s">
        <v>1952</v>
      </c>
    </row>
    <row r="12" spans="2:6" ht="70" x14ac:dyDescent="0.15">
      <c r="B12" s="58" t="s">
        <v>1914</v>
      </c>
      <c r="C12" s="59" t="s">
        <v>1934</v>
      </c>
      <c r="D12" s="59" t="s">
        <v>1945</v>
      </c>
      <c r="E12" s="59"/>
      <c r="F12" s="60" t="s">
        <v>1953</v>
      </c>
    </row>
    <row r="13" spans="2:6" ht="70" x14ac:dyDescent="0.15">
      <c r="B13" s="58" t="s">
        <v>1915</v>
      </c>
      <c r="C13" s="59" t="s">
        <v>1934</v>
      </c>
      <c r="D13" s="59" t="s">
        <v>1946</v>
      </c>
      <c r="E13" s="59"/>
      <c r="F13" s="60" t="s">
        <v>1954</v>
      </c>
    </row>
    <row r="14" spans="2:6" ht="126" x14ac:dyDescent="0.15">
      <c r="B14" s="58" t="s">
        <v>1916</v>
      </c>
      <c r="C14" s="59" t="s">
        <v>1935</v>
      </c>
      <c r="D14" s="59" t="s">
        <v>1955</v>
      </c>
      <c r="E14" s="59" t="s">
        <v>1956</v>
      </c>
      <c r="F14" s="60" t="s">
        <v>1971</v>
      </c>
    </row>
    <row r="15" spans="2:6" ht="126" x14ac:dyDescent="0.15">
      <c r="B15" s="58" t="s">
        <v>1917</v>
      </c>
      <c r="C15" s="59" t="s">
        <v>1935</v>
      </c>
      <c r="D15" s="59" t="s">
        <v>1955</v>
      </c>
      <c r="E15" s="59" t="s">
        <v>1957</v>
      </c>
      <c r="F15" s="60" t="s">
        <v>1970</v>
      </c>
    </row>
    <row r="16" spans="2:6" ht="126" x14ac:dyDescent="0.15">
      <c r="B16" s="58" t="s">
        <v>1918</v>
      </c>
      <c r="C16" s="59" t="s">
        <v>1935</v>
      </c>
      <c r="D16" s="59" t="s">
        <v>1955</v>
      </c>
      <c r="E16" s="59" t="s">
        <v>1958</v>
      </c>
      <c r="F16" s="60" t="s">
        <v>1972</v>
      </c>
    </row>
    <row r="17" spans="2:6" ht="126" x14ac:dyDescent="0.15">
      <c r="B17" s="58" t="s">
        <v>1919</v>
      </c>
      <c r="C17" s="59" t="s">
        <v>1935</v>
      </c>
      <c r="D17" s="59" t="s">
        <v>1955</v>
      </c>
      <c r="E17" s="59" t="s">
        <v>1959</v>
      </c>
      <c r="F17" s="60" t="s">
        <v>1973</v>
      </c>
    </row>
    <row r="18" spans="2:6" ht="126" x14ac:dyDescent="0.15">
      <c r="B18" s="58" t="s">
        <v>1920</v>
      </c>
      <c r="C18" s="59" t="s">
        <v>1935</v>
      </c>
      <c r="D18" s="59" t="s">
        <v>1955</v>
      </c>
      <c r="E18" s="59" t="s">
        <v>1960</v>
      </c>
      <c r="F18" s="60" t="s">
        <v>1974</v>
      </c>
    </row>
    <row r="19" spans="2:6" ht="126" x14ac:dyDescent="0.15">
      <c r="B19" s="58" t="s">
        <v>1921</v>
      </c>
      <c r="C19" s="59" t="s">
        <v>1935</v>
      </c>
      <c r="D19" s="59" t="s">
        <v>1955</v>
      </c>
      <c r="E19" s="59" t="s">
        <v>1961</v>
      </c>
      <c r="F19" s="60" t="s">
        <v>1975</v>
      </c>
    </row>
    <row r="20" spans="2:6" ht="126" x14ac:dyDescent="0.15">
      <c r="B20" s="58" t="s">
        <v>1922</v>
      </c>
      <c r="C20" s="59" t="s">
        <v>1935</v>
      </c>
      <c r="D20" s="59" t="s">
        <v>1955</v>
      </c>
      <c r="E20" s="59" t="s">
        <v>1962</v>
      </c>
      <c r="F20" s="60" t="s">
        <v>1976</v>
      </c>
    </row>
    <row r="21" spans="2:6" ht="126" x14ac:dyDescent="0.15">
      <c r="B21" s="58" t="s">
        <v>1923</v>
      </c>
      <c r="C21" s="59" t="s">
        <v>1935</v>
      </c>
      <c r="D21" s="59" t="s">
        <v>1955</v>
      </c>
      <c r="E21" s="59" t="s">
        <v>1963</v>
      </c>
      <c r="F21" s="60" t="s">
        <v>1977</v>
      </c>
    </row>
    <row r="22" spans="2:6" ht="126" x14ac:dyDescent="0.15">
      <c r="B22" s="58" t="s">
        <v>1924</v>
      </c>
      <c r="C22" s="59" t="s">
        <v>1935</v>
      </c>
      <c r="D22" s="59" t="s">
        <v>1955</v>
      </c>
      <c r="E22" s="59" t="s">
        <v>1964</v>
      </c>
      <c r="F22" s="60" t="s">
        <v>1978</v>
      </c>
    </row>
    <row r="23" spans="2:6" ht="126" x14ac:dyDescent="0.15">
      <c r="B23" s="58" t="s">
        <v>1925</v>
      </c>
      <c r="C23" s="59" t="s">
        <v>1935</v>
      </c>
      <c r="D23" s="59" t="s">
        <v>1955</v>
      </c>
      <c r="E23" s="59" t="s">
        <v>1965</v>
      </c>
      <c r="F23" s="60" t="s">
        <v>1979</v>
      </c>
    </row>
    <row r="24" spans="2:6" ht="126" x14ac:dyDescent="0.15">
      <c r="B24" s="58" t="s">
        <v>1926</v>
      </c>
      <c r="C24" s="59" t="s">
        <v>1935</v>
      </c>
      <c r="D24" s="59" t="s">
        <v>1955</v>
      </c>
      <c r="E24" s="59" t="s">
        <v>1966</v>
      </c>
      <c r="F24" s="60" t="s">
        <v>1980</v>
      </c>
    </row>
    <row r="25" spans="2:6" ht="126" x14ac:dyDescent="0.15">
      <c r="B25" s="58" t="s">
        <v>1927</v>
      </c>
      <c r="C25" s="59" t="s">
        <v>1935</v>
      </c>
      <c r="D25" s="59" t="s">
        <v>1955</v>
      </c>
      <c r="E25" s="59" t="s">
        <v>1967</v>
      </c>
      <c r="F25" s="60" t="s">
        <v>1981</v>
      </c>
    </row>
    <row r="26" spans="2:6" ht="126" x14ac:dyDescent="0.15">
      <c r="B26" s="58" t="s">
        <v>1928</v>
      </c>
      <c r="C26" s="59" t="s">
        <v>1935</v>
      </c>
      <c r="D26" s="59" t="s">
        <v>1955</v>
      </c>
      <c r="E26" s="59" t="s">
        <v>1968</v>
      </c>
      <c r="F26" s="60" t="s">
        <v>1982</v>
      </c>
    </row>
    <row r="27" spans="2:6" ht="126" x14ac:dyDescent="0.15">
      <c r="B27" s="58" t="s">
        <v>1929</v>
      </c>
      <c r="C27" s="59" t="s">
        <v>1935</v>
      </c>
      <c r="D27" s="59" t="s">
        <v>1955</v>
      </c>
      <c r="E27" s="59" t="s">
        <v>1969</v>
      </c>
      <c r="F27" s="60" t="s">
        <v>1983</v>
      </c>
    </row>
    <row r="28" spans="2:6" ht="126" x14ac:dyDescent="0.15">
      <c r="B28" s="58" t="s">
        <v>1930</v>
      </c>
      <c r="C28" s="59" t="s">
        <v>1935</v>
      </c>
      <c r="D28" s="59" t="s">
        <v>1984</v>
      </c>
      <c r="E28" s="59" t="s">
        <v>1985</v>
      </c>
      <c r="F28" s="60" t="s">
        <v>1988</v>
      </c>
    </row>
    <row r="29" spans="2:6" ht="126" x14ac:dyDescent="0.15">
      <c r="B29" s="58" t="s">
        <v>1931</v>
      </c>
      <c r="C29" s="59" t="s">
        <v>1935</v>
      </c>
      <c r="D29" s="59" t="s">
        <v>1984</v>
      </c>
      <c r="E29" s="59" t="s">
        <v>1986</v>
      </c>
      <c r="F29" s="60" t="s">
        <v>1989</v>
      </c>
    </row>
    <row r="30" spans="2:6" ht="126" x14ac:dyDescent="0.15">
      <c r="B30" s="63" t="s">
        <v>1932</v>
      </c>
      <c r="C30" s="59" t="s">
        <v>1935</v>
      </c>
      <c r="D30" s="59" t="s">
        <v>1984</v>
      </c>
      <c r="E30" s="64" t="s">
        <v>1987</v>
      </c>
      <c r="F30" s="60" t="s">
        <v>1990</v>
      </c>
    </row>
    <row r="31" spans="2:6" x14ac:dyDescent="0.15">
      <c r="B31" s="68"/>
      <c r="C31" s="50"/>
      <c r="D31" s="50"/>
      <c r="E31" s="50"/>
      <c r="F31" s="50"/>
    </row>
    <row r="32" spans="2:6" x14ac:dyDescent="0.15">
      <c r="B32" s="65" t="s">
        <v>850</v>
      </c>
      <c r="C32" s="65"/>
      <c r="D32" s="62"/>
      <c r="E32" s="65"/>
      <c r="F32" s="65"/>
    </row>
    <row r="33" spans="2:6" x14ac:dyDescent="0.15">
      <c r="B33" s="67" t="s">
        <v>849</v>
      </c>
      <c r="C33" s="67"/>
      <c r="D33" s="62"/>
      <c r="E33" s="67"/>
      <c r="F33" s="67"/>
    </row>
  </sheetData>
  <sheetProtection algorithmName="SHA-512" hashValue="cSQASwix0gxS20A+8Z+dQUFrjVF5dPLE2LaLnxlH7tCZMgsWMG4tUtnM8L0cUa4SB7PLQ41VUcil3VOxW9YwzQ==" saltValue="0gp1PtP54Zw46dOdUdxiNA==" spinCount="100000" sheet="1" objects="1" scenarios="1"/>
  <hyperlinks>
    <hyperlink ref="B33" r:id="rId1" xr:uid="{3CC699A9-5B0A-E147-B8E3-57CA5850D6D9}"/>
  </hyperlinks>
  <pageMargins left="0.7" right="0.7" top="0.75" bottom="0.75" header="0.3" footer="0.3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9D05-103C-4873-9C96-D3D7B35FB45B}">
  <sheetPr codeName="Blad3"/>
  <dimension ref="A1:AB849"/>
  <sheetViews>
    <sheetView showGridLines="0" zoomScaleNormal="100" workbookViewId="0">
      <selection activeCell="F7" sqref="F7"/>
    </sheetView>
  </sheetViews>
  <sheetFormatPr baseColWidth="10" defaultColWidth="9.1640625" defaultRowHeight="13" x14ac:dyDescent="0.15"/>
  <cols>
    <col min="1" max="1" width="3.1640625" style="62" customWidth="1"/>
    <col min="2" max="2" width="15.5" style="68" customWidth="1"/>
    <col min="3" max="3" width="13.6640625" style="50" customWidth="1"/>
    <col min="4" max="4" width="10.6640625" style="68" customWidth="1"/>
    <col min="5" max="8" width="32.6640625" style="50" customWidth="1"/>
    <col min="9" max="9" width="31.6640625" style="68" customWidth="1"/>
    <col min="10" max="11" width="9.1640625" style="68"/>
    <col min="12" max="12" width="68.83203125" style="62" customWidth="1"/>
    <col min="13" max="13" width="3.1640625" style="62" customWidth="1"/>
    <col min="14" max="14" width="9" style="62" customWidth="1"/>
    <col min="15" max="20" width="20.5" style="62" customWidth="1"/>
    <col min="21" max="21" width="13.5" style="62" customWidth="1"/>
    <col min="22" max="23" width="12.5" style="62" customWidth="1"/>
    <col min="24" max="24" width="15.5" style="62" customWidth="1"/>
    <col min="25" max="27" width="16" style="62" customWidth="1"/>
    <col min="28" max="29" width="19.5" style="62" customWidth="1"/>
    <col min="30" max="31" width="12.5" style="62" customWidth="1"/>
    <col min="32" max="16384" width="9.1640625" style="62"/>
  </cols>
  <sheetData>
    <row r="1" spans="1:28" s="20" customFormat="1" ht="77.25" customHeight="1" x14ac:dyDescent="0.15">
      <c r="B1" s="49"/>
      <c r="D1" s="49"/>
      <c r="E1" s="49"/>
      <c r="F1" s="49"/>
      <c r="G1" s="49"/>
    </row>
    <row r="2" spans="1:28" s="22" customFormat="1" x14ac:dyDescent="0.15">
      <c r="B2" s="50"/>
      <c r="D2" s="50"/>
      <c r="E2" s="50"/>
      <c r="F2" s="50"/>
      <c r="G2" s="50"/>
    </row>
    <row r="3" spans="1:28" s="51" customFormat="1" ht="28" x14ac:dyDescent="0.15">
      <c r="B3" s="52" t="s">
        <v>6</v>
      </c>
      <c r="C3" s="52" t="s">
        <v>1844</v>
      </c>
      <c r="D3" s="52" t="s">
        <v>1843</v>
      </c>
      <c r="E3" s="52" t="s">
        <v>1851</v>
      </c>
      <c r="F3" s="52" t="s">
        <v>1852</v>
      </c>
      <c r="G3" s="52" t="s">
        <v>1853</v>
      </c>
      <c r="H3" s="52" t="s">
        <v>1854</v>
      </c>
      <c r="I3" s="53"/>
      <c r="J3" s="53"/>
      <c r="K3" s="53"/>
      <c r="L3" s="53"/>
      <c r="M3" s="53"/>
      <c r="N3" s="53"/>
      <c r="O3" s="53"/>
      <c r="P3" s="53"/>
      <c r="Q3" s="54"/>
      <c r="R3" s="55"/>
      <c r="S3" s="55"/>
      <c r="T3" s="55"/>
      <c r="U3" s="55"/>
      <c r="V3" s="55"/>
      <c r="W3" s="55"/>
      <c r="X3" s="55"/>
      <c r="Y3" s="55"/>
      <c r="Z3" s="55"/>
      <c r="AA3" s="55"/>
      <c r="AB3" s="56"/>
    </row>
    <row r="4" spans="1:28" s="61" customFormat="1" ht="98" x14ac:dyDescent="0.15">
      <c r="A4" s="57"/>
      <c r="B4" s="58" t="str">
        <f>"ELoW_"&amp;LEFT(t_EuropeanWasteCodes[[#This Row],[Imported code]],2)&amp;"_"&amp;MID(t_EuropeanWasteCodes[[#This Row],[Imported code]],4,2)&amp;"_"&amp;MID(t_EuropeanWasteCodes[[#This Row],[Imported code]],7,2)</f>
        <v>ELoW_01_01_01</v>
      </c>
      <c r="C4" s="58" t="str">
        <f>IF(RIGHT(t_EuropeanWasteCodes[[#This Row],[Imported code]],1)="*","Y","N")</f>
        <v>N</v>
      </c>
      <c r="D4" s="59" t="s">
        <v>7</v>
      </c>
      <c r="E4" s="59" t="s">
        <v>853</v>
      </c>
      <c r="F4" s="59" t="s">
        <v>854</v>
      </c>
      <c r="G4" s="59" t="s">
        <v>856</v>
      </c>
      <c r="H4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01 wastes from mineral excavation &gt; 01 01 01 wastes from mineral metalliferous excavation</v>
      </c>
    </row>
    <row r="5" spans="1:28" s="61" customFormat="1" ht="98" x14ac:dyDescent="0.15">
      <c r="A5" s="57"/>
      <c r="B5" s="58" t="str">
        <f>"ELoW_"&amp;LEFT(t_EuropeanWasteCodes[[#This Row],[Imported code]],2)&amp;"_"&amp;MID(t_EuropeanWasteCodes[[#This Row],[Imported code]],4,2)&amp;"_"&amp;MID(t_EuropeanWasteCodes[[#This Row],[Imported code]],7,2)</f>
        <v>ELoW_01_01_02</v>
      </c>
      <c r="C5" s="58" t="str">
        <f>IF(RIGHT(t_EuropeanWasteCodes[[#This Row],[Imported code]],1)="*","Y","N")</f>
        <v>N</v>
      </c>
      <c r="D5" s="59" t="s">
        <v>8</v>
      </c>
      <c r="E5" s="59" t="s">
        <v>853</v>
      </c>
      <c r="F5" s="59" t="s">
        <v>854</v>
      </c>
      <c r="G5" s="59" t="s">
        <v>857</v>
      </c>
      <c r="H5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01 wastes from mineral excavation &gt; 01 01 02 wastes from mineral non-metalliferous excavation</v>
      </c>
    </row>
    <row r="6" spans="1:28" s="61" customFormat="1" ht="112" x14ac:dyDescent="0.15">
      <c r="A6" s="57"/>
      <c r="B6" s="58" t="str">
        <f>"ELoW_"&amp;LEFT(t_EuropeanWasteCodes[[#This Row],[Imported code]],2)&amp;"_"&amp;MID(t_EuropeanWasteCodes[[#This Row],[Imported code]],4,2)&amp;"_"&amp;MID(t_EuropeanWasteCodes[[#This Row],[Imported code]],7,2)</f>
        <v>ELoW_01_03_04</v>
      </c>
      <c r="C6" s="58" t="str">
        <f>IF(RIGHT(t_EuropeanWasteCodes[[#This Row],[Imported code]],1)="*","Y","N")</f>
        <v>Y</v>
      </c>
      <c r="D6" s="59" t="s">
        <v>9</v>
      </c>
      <c r="E6" s="59" t="s">
        <v>853</v>
      </c>
      <c r="F6" s="59" t="s">
        <v>855</v>
      </c>
      <c r="G6" s="59" t="s">
        <v>858</v>
      </c>
      <c r="H6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04* acid-generating tailings from processing of sulphide ore</v>
      </c>
    </row>
    <row r="7" spans="1:28" ht="112" x14ac:dyDescent="0.15">
      <c r="A7" s="51"/>
      <c r="B7" s="58" t="str">
        <f>"ELoW_"&amp;LEFT(t_EuropeanWasteCodes[[#This Row],[Imported code]],2)&amp;"_"&amp;MID(t_EuropeanWasteCodes[[#This Row],[Imported code]],4,2)&amp;"_"&amp;MID(t_EuropeanWasteCodes[[#This Row],[Imported code]],7,2)</f>
        <v>ELoW_01_03_05</v>
      </c>
      <c r="C7" s="58" t="str">
        <f>IF(RIGHT(t_EuropeanWasteCodes[[#This Row],[Imported code]],1)="*","Y","N")</f>
        <v>Y</v>
      </c>
      <c r="D7" s="59" t="s">
        <v>10</v>
      </c>
      <c r="E7" s="59" t="s">
        <v>853</v>
      </c>
      <c r="F7" s="59" t="s">
        <v>855</v>
      </c>
      <c r="G7" s="59" t="s">
        <v>859</v>
      </c>
      <c r="H7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05* other tailings containing hazardous substances</v>
      </c>
      <c r="I7" s="62"/>
      <c r="J7" s="62"/>
      <c r="K7" s="62"/>
    </row>
    <row r="8" spans="1:28" ht="112" x14ac:dyDescent="0.15">
      <c r="A8" s="51"/>
      <c r="B8" s="58" t="str">
        <f>"ELoW_"&amp;LEFT(t_EuropeanWasteCodes[[#This Row],[Imported code]],2)&amp;"_"&amp;MID(t_EuropeanWasteCodes[[#This Row],[Imported code]],4,2)&amp;"_"&amp;MID(t_EuropeanWasteCodes[[#This Row],[Imported code]],7,2)</f>
        <v>ELoW_01_03_06</v>
      </c>
      <c r="C8" s="58" t="str">
        <f>IF(RIGHT(t_EuropeanWasteCodes[[#This Row],[Imported code]],1)="*","Y","N")</f>
        <v>N</v>
      </c>
      <c r="D8" s="59" t="s">
        <v>11</v>
      </c>
      <c r="E8" s="59" t="s">
        <v>853</v>
      </c>
      <c r="F8" s="59" t="s">
        <v>855</v>
      </c>
      <c r="G8" s="59" t="s">
        <v>860</v>
      </c>
      <c r="H8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06 tailings other than those mentioned in 01 03 04 and 01 03 05</v>
      </c>
      <c r="I8" s="62"/>
      <c r="J8" s="62"/>
      <c r="K8" s="62"/>
    </row>
    <row r="9" spans="1:28" ht="140" x14ac:dyDescent="0.15">
      <c r="B9" s="58" t="str">
        <f>"ELoW_"&amp;LEFT(t_EuropeanWasteCodes[[#This Row],[Imported code]],2)&amp;"_"&amp;MID(t_EuropeanWasteCodes[[#This Row],[Imported code]],4,2)&amp;"_"&amp;MID(t_EuropeanWasteCodes[[#This Row],[Imported code]],7,2)</f>
        <v>ELoW_01_03_07</v>
      </c>
      <c r="C9" s="58" t="str">
        <f>IF(RIGHT(t_EuropeanWasteCodes[[#This Row],[Imported code]],1)="*","Y","N")</f>
        <v>Y</v>
      </c>
      <c r="D9" s="59" t="s">
        <v>12</v>
      </c>
      <c r="E9" s="59" t="s">
        <v>853</v>
      </c>
      <c r="F9" s="59" t="s">
        <v>855</v>
      </c>
      <c r="G9" s="59" t="s">
        <v>861</v>
      </c>
      <c r="H9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07* other wastes containing hazardous substances from physical and chemical processing of metalliferous minerals</v>
      </c>
      <c r="I9" s="62"/>
      <c r="J9" s="62"/>
      <c r="K9" s="62"/>
    </row>
    <row r="10" spans="1:28" ht="112" x14ac:dyDescent="0.15">
      <c r="B10" s="58" t="str">
        <f>"ELoW_"&amp;LEFT(t_EuropeanWasteCodes[[#This Row],[Imported code]],2)&amp;"_"&amp;MID(t_EuropeanWasteCodes[[#This Row],[Imported code]],4,2)&amp;"_"&amp;MID(t_EuropeanWasteCodes[[#This Row],[Imported code]],7,2)</f>
        <v>ELoW_01_03_08</v>
      </c>
      <c r="C10" s="58" t="str">
        <f>IF(RIGHT(t_EuropeanWasteCodes[[#This Row],[Imported code]],1)="*","Y","N")</f>
        <v>N</v>
      </c>
      <c r="D10" s="59" t="s">
        <v>13</v>
      </c>
      <c r="E10" s="59" t="s">
        <v>853</v>
      </c>
      <c r="F10" s="59" t="s">
        <v>855</v>
      </c>
      <c r="G10" s="59" t="s">
        <v>862</v>
      </c>
      <c r="H10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08 dusty and powdery wastes other than those mentioned in 01 03 07</v>
      </c>
      <c r="I10" s="62"/>
      <c r="J10" s="62"/>
      <c r="K10" s="62"/>
    </row>
    <row r="11" spans="1:28" ht="126" x14ac:dyDescent="0.15">
      <c r="B11" s="58" t="str">
        <f>"ELoW_"&amp;LEFT(t_EuropeanWasteCodes[[#This Row],[Imported code]],2)&amp;"_"&amp;MID(t_EuropeanWasteCodes[[#This Row],[Imported code]],4,2)&amp;"_"&amp;MID(t_EuropeanWasteCodes[[#This Row],[Imported code]],7,2)</f>
        <v>ELoW_01_03_09</v>
      </c>
      <c r="C11" s="58" t="str">
        <f>IF(RIGHT(t_EuropeanWasteCodes[[#This Row],[Imported code]],1)="*","Y","N")</f>
        <v>N</v>
      </c>
      <c r="D11" s="59" t="s">
        <v>14</v>
      </c>
      <c r="E11" s="59" t="s">
        <v>853</v>
      </c>
      <c r="F11" s="59" t="s">
        <v>855</v>
      </c>
      <c r="G11" s="59" t="s">
        <v>863</v>
      </c>
      <c r="H11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09 red mud from alumina production other than the wastes mentioned in 01 03 10</v>
      </c>
      <c r="I11" s="62"/>
      <c r="J11" s="62"/>
      <c r="K11" s="62"/>
    </row>
    <row r="12" spans="1:28" ht="140" x14ac:dyDescent="0.15">
      <c r="B12" s="58" t="str">
        <f>"ELoW_"&amp;LEFT(t_EuropeanWasteCodes[[#This Row],[Imported code]],2)&amp;"_"&amp;MID(t_EuropeanWasteCodes[[#This Row],[Imported code]],4,2)&amp;"_"&amp;MID(t_EuropeanWasteCodes[[#This Row],[Imported code]],7,2)</f>
        <v>ELoW_01_03_10</v>
      </c>
      <c r="C12" s="58" t="str">
        <f>IF(RIGHT(t_EuropeanWasteCodes[[#This Row],[Imported code]],1)="*","Y","N")</f>
        <v>Y</v>
      </c>
      <c r="D12" s="59" t="s">
        <v>15</v>
      </c>
      <c r="E12" s="59" t="s">
        <v>853</v>
      </c>
      <c r="F12" s="59" t="s">
        <v>855</v>
      </c>
      <c r="G12" s="59" t="s">
        <v>864</v>
      </c>
      <c r="H12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10* red mud from alumina production containing hazardous substances other than the wastes mentioned in 01 03 07</v>
      </c>
      <c r="I12" s="62"/>
      <c r="J12" s="62"/>
      <c r="K12" s="62"/>
    </row>
    <row r="13" spans="1:28" ht="112" x14ac:dyDescent="0.15">
      <c r="B13" s="58" t="str">
        <f>"ELoW_"&amp;LEFT(t_EuropeanWasteCodes[[#This Row],[Imported code]],2)&amp;"_"&amp;MID(t_EuropeanWasteCodes[[#This Row],[Imported code]],4,2)&amp;"_"&amp;MID(t_EuropeanWasteCodes[[#This Row],[Imported code]],7,2)</f>
        <v>ELoW_01_03_99</v>
      </c>
      <c r="C13" s="58" t="str">
        <f>IF(RIGHT(t_EuropeanWasteCodes[[#This Row],[Imported code]],1)="*","Y","N")</f>
        <v>N</v>
      </c>
      <c r="D13" s="59" t="s">
        <v>16</v>
      </c>
      <c r="E13" s="59" t="s">
        <v>853</v>
      </c>
      <c r="F13" s="59" t="s">
        <v>855</v>
      </c>
      <c r="G13" s="59" t="s">
        <v>865</v>
      </c>
      <c r="H13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03 wastes from physical and chemical processing of metalliferous minerals &gt; 01 03 99 wastes not otherwise specified</v>
      </c>
      <c r="I13" s="62"/>
      <c r="J13" s="62"/>
      <c r="K13" s="62"/>
    </row>
    <row r="14" spans="1:28" ht="140" x14ac:dyDescent="0.15">
      <c r="B14" s="58" t="str">
        <f>"ELoW_"&amp;LEFT(t_EuropeanWasteCodes[[#This Row],[Imported code]],2)&amp;"_"&amp;MID(t_EuropeanWasteCodes[[#This Row],[Imported code]],4,2)&amp;"_"&amp;MID(t_EuropeanWasteCodes[[#This Row],[Imported code]],7,2)</f>
        <v>ELoW_01_04_07</v>
      </c>
      <c r="C14" s="58" t="str">
        <f>IF(RIGHT(t_EuropeanWasteCodes[[#This Row],[Imported code]],1)="*","Y","N")</f>
        <v>Y</v>
      </c>
      <c r="D14" s="59" t="s">
        <v>17</v>
      </c>
      <c r="E14" s="59" t="s">
        <v>853</v>
      </c>
      <c r="F14" s="59" t="s">
        <v>866</v>
      </c>
      <c r="G14" s="59" t="s">
        <v>867</v>
      </c>
      <c r="H14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07* wastes containing hazardous substances from physical and chemical processing of non-metalliferous minerals</v>
      </c>
      <c r="I14" s="62"/>
      <c r="J14" s="62"/>
      <c r="K14" s="62"/>
    </row>
    <row r="15" spans="1:28" ht="126" x14ac:dyDescent="0.15">
      <c r="B15" s="58" t="str">
        <f>"ELoW_"&amp;LEFT(t_EuropeanWasteCodes[[#This Row],[Imported code]],2)&amp;"_"&amp;MID(t_EuropeanWasteCodes[[#This Row],[Imported code]],4,2)&amp;"_"&amp;MID(t_EuropeanWasteCodes[[#This Row],[Imported code]],7,2)</f>
        <v>ELoW_01_04_08</v>
      </c>
      <c r="C15" s="58" t="str">
        <f>IF(RIGHT(t_EuropeanWasteCodes[[#This Row],[Imported code]],1)="*","Y","N")</f>
        <v>N</v>
      </c>
      <c r="D15" s="59" t="s">
        <v>18</v>
      </c>
      <c r="E15" s="59" t="s">
        <v>853</v>
      </c>
      <c r="F15" s="59" t="s">
        <v>866</v>
      </c>
      <c r="G15" s="59" t="s">
        <v>868</v>
      </c>
      <c r="H15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08 waste gravel and crushed rocks other than those mentioned in 01 04 07</v>
      </c>
      <c r="I15" s="62"/>
      <c r="J15" s="62"/>
      <c r="K15" s="62"/>
    </row>
    <row r="16" spans="1:28" ht="98" x14ac:dyDescent="0.15">
      <c r="B16" s="58" t="str">
        <f>"ELoW_"&amp;LEFT(t_EuropeanWasteCodes[[#This Row],[Imported code]],2)&amp;"_"&amp;MID(t_EuropeanWasteCodes[[#This Row],[Imported code]],4,2)&amp;"_"&amp;MID(t_EuropeanWasteCodes[[#This Row],[Imported code]],7,2)</f>
        <v>ELoW_01_04_09</v>
      </c>
      <c r="C16" s="58" t="str">
        <f>IF(RIGHT(t_EuropeanWasteCodes[[#This Row],[Imported code]],1)="*","Y","N")</f>
        <v>N</v>
      </c>
      <c r="D16" s="59" t="s">
        <v>19</v>
      </c>
      <c r="E16" s="59" t="s">
        <v>853</v>
      </c>
      <c r="F16" s="59" t="s">
        <v>866</v>
      </c>
      <c r="G16" s="59" t="s">
        <v>869</v>
      </c>
      <c r="H16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09 waste sand and clays</v>
      </c>
      <c r="I16" s="62"/>
      <c r="J16" s="62"/>
      <c r="K16" s="62"/>
    </row>
    <row r="17" spans="2:8" s="62" customFormat="1" ht="112" x14ac:dyDescent="0.15">
      <c r="B17" s="58" t="str">
        <f>"ELoW_"&amp;LEFT(t_EuropeanWasteCodes[[#This Row],[Imported code]],2)&amp;"_"&amp;MID(t_EuropeanWasteCodes[[#This Row],[Imported code]],4,2)&amp;"_"&amp;MID(t_EuropeanWasteCodes[[#This Row],[Imported code]],7,2)</f>
        <v>ELoW_01_04_10</v>
      </c>
      <c r="C17" s="58" t="str">
        <f>IF(RIGHT(t_EuropeanWasteCodes[[#This Row],[Imported code]],1)="*","Y","N")</f>
        <v>N</v>
      </c>
      <c r="D17" s="59" t="s">
        <v>20</v>
      </c>
      <c r="E17" s="59" t="s">
        <v>853</v>
      </c>
      <c r="F17" s="59" t="s">
        <v>866</v>
      </c>
      <c r="G17" s="59" t="s">
        <v>870</v>
      </c>
      <c r="H17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10 dusty and powdery wastes other than those mentioned in 01 04 07</v>
      </c>
    </row>
    <row r="18" spans="2:8" s="62" customFormat="1" ht="126" x14ac:dyDescent="0.15">
      <c r="B18" s="58" t="str">
        <f>"ELoW_"&amp;LEFT(t_EuropeanWasteCodes[[#This Row],[Imported code]],2)&amp;"_"&amp;MID(t_EuropeanWasteCodes[[#This Row],[Imported code]],4,2)&amp;"_"&amp;MID(t_EuropeanWasteCodes[[#This Row],[Imported code]],7,2)</f>
        <v>ELoW_01_04_11</v>
      </c>
      <c r="C18" s="58" t="str">
        <f>IF(RIGHT(t_EuropeanWasteCodes[[#This Row],[Imported code]],1)="*","Y","N")</f>
        <v>N</v>
      </c>
      <c r="D18" s="59" t="s">
        <v>21</v>
      </c>
      <c r="E18" s="59" t="s">
        <v>853</v>
      </c>
      <c r="F18" s="59" t="s">
        <v>866</v>
      </c>
      <c r="G18" s="59" t="s">
        <v>871</v>
      </c>
      <c r="H18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11 wastes from potash and rock salt processing other than those mentioned in 01 04 07</v>
      </c>
    </row>
    <row r="19" spans="2:8" s="62" customFormat="1" ht="140" x14ac:dyDescent="0.15">
      <c r="B19" s="58" t="str">
        <f>"ELoW_"&amp;LEFT(t_EuropeanWasteCodes[[#This Row],[Imported code]],2)&amp;"_"&amp;MID(t_EuropeanWasteCodes[[#This Row],[Imported code]],4,2)&amp;"_"&amp;MID(t_EuropeanWasteCodes[[#This Row],[Imported code]],7,2)</f>
        <v>ELoW_01_04_12</v>
      </c>
      <c r="C19" s="58" t="str">
        <f>IF(RIGHT(t_EuropeanWasteCodes[[#This Row],[Imported code]],1)="*","Y","N")</f>
        <v>N</v>
      </c>
      <c r="D19" s="59" t="s">
        <v>22</v>
      </c>
      <c r="E19" s="59" t="s">
        <v>853</v>
      </c>
      <c r="F19" s="59" t="s">
        <v>866</v>
      </c>
      <c r="G19" s="59" t="s">
        <v>872</v>
      </c>
      <c r="H19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12 tailings and other wastes from washing and cleaning of minerals other than those mentioned in 01 04 07 and 01 04 11</v>
      </c>
    </row>
    <row r="20" spans="2:8" s="62" customFormat="1" ht="126" x14ac:dyDescent="0.15">
      <c r="B20" s="58" t="str">
        <f>"ELoW_"&amp;LEFT(t_EuropeanWasteCodes[[#This Row],[Imported code]],2)&amp;"_"&amp;MID(t_EuropeanWasteCodes[[#This Row],[Imported code]],4,2)&amp;"_"&amp;MID(t_EuropeanWasteCodes[[#This Row],[Imported code]],7,2)</f>
        <v>ELoW_01_04_13</v>
      </c>
      <c r="C20" s="58" t="str">
        <f>IF(RIGHT(t_EuropeanWasteCodes[[#This Row],[Imported code]],1)="*","Y","N")</f>
        <v>N</v>
      </c>
      <c r="D20" s="59" t="s">
        <v>23</v>
      </c>
      <c r="E20" s="59" t="s">
        <v>853</v>
      </c>
      <c r="F20" s="59" t="s">
        <v>866</v>
      </c>
      <c r="G20" s="59" t="s">
        <v>873</v>
      </c>
      <c r="H20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13 wastes from stone cutting and sawing other than those mentioned in 01 04 07</v>
      </c>
    </row>
    <row r="21" spans="2:8" s="62" customFormat="1" ht="112" x14ac:dyDescent="0.15">
      <c r="B21" s="58" t="str">
        <f>"ELoW_"&amp;LEFT(t_EuropeanWasteCodes[[#This Row],[Imported code]],2)&amp;"_"&amp;MID(t_EuropeanWasteCodes[[#This Row],[Imported code]],4,2)&amp;"_"&amp;MID(t_EuropeanWasteCodes[[#This Row],[Imported code]],7,2)</f>
        <v>ELoW_01_04_99</v>
      </c>
      <c r="C21" s="58" t="str">
        <f>IF(RIGHT(t_EuropeanWasteCodes[[#This Row],[Imported code]],1)="*","Y","N")</f>
        <v>N</v>
      </c>
      <c r="D21" s="59" t="s">
        <v>24</v>
      </c>
      <c r="E21" s="59" t="s">
        <v>853</v>
      </c>
      <c r="F21" s="59" t="s">
        <v>866</v>
      </c>
      <c r="G21" s="59" t="s">
        <v>874</v>
      </c>
      <c r="H21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04 wastes from physical and chemical processing of non-metalliferous minerals &gt; 01 04 99 wastes not otherwise specified</v>
      </c>
    </row>
    <row r="22" spans="2:8" s="62" customFormat="1" ht="98" x14ac:dyDescent="0.15">
      <c r="B22" s="58" t="str">
        <f>"ELoW_"&amp;LEFT(t_EuropeanWasteCodes[[#This Row],[Imported code]],2)&amp;"_"&amp;MID(t_EuropeanWasteCodes[[#This Row],[Imported code]],4,2)&amp;"_"&amp;MID(t_EuropeanWasteCodes[[#This Row],[Imported code]],7,2)</f>
        <v>ELoW_01_05_04</v>
      </c>
      <c r="C22" s="58" t="str">
        <f>IF(RIGHT(t_EuropeanWasteCodes[[#This Row],[Imported code]],1)="*","Y","N")</f>
        <v>N</v>
      </c>
      <c r="D22" s="59" t="s">
        <v>25</v>
      </c>
      <c r="E22" s="59" t="s">
        <v>853</v>
      </c>
      <c r="F22" s="59" t="s">
        <v>875</v>
      </c>
      <c r="G22" s="59" t="s">
        <v>876</v>
      </c>
      <c r="H22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05 drilling muds and other drilling wastes &gt; 01 05 04 freshwater drilling muds and wastes</v>
      </c>
    </row>
    <row r="23" spans="2:8" s="62" customFormat="1" ht="98" x14ac:dyDescent="0.15">
      <c r="B23" s="58" t="str">
        <f>"ELoW_"&amp;LEFT(t_EuropeanWasteCodes[[#This Row],[Imported code]],2)&amp;"_"&amp;MID(t_EuropeanWasteCodes[[#This Row],[Imported code]],4,2)&amp;"_"&amp;MID(t_EuropeanWasteCodes[[#This Row],[Imported code]],7,2)</f>
        <v>ELoW_01_05_05</v>
      </c>
      <c r="C23" s="58" t="str">
        <f>IF(RIGHT(t_EuropeanWasteCodes[[#This Row],[Imported code]],1)="*","Y","N")</f>
        <v>Y</v>
      </c>
      <c r="D23" s="59" t="s">
        <v>26</v>
      </c>
      <c r="E23" s="59" t="s">
        <v>853</v>
      </c>
      <c r="F23" s="59" t="s">
        <v>875</v>
      </c>
      <c r="G23" s="59" t="s">
        <v>877</v>
      </c>
      <c r="H23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05 drilling muds and other drilling wastes &gt; 01 05 05* oil-containing drilling muds and wastes</v>
      </c>
    </row>
    <row r="24" spans="2:8" s="62" customFormat="1" ht="112" x14ac:dyDescent="0.15">
      <c r="B24" s="58" t="str">
        <f>"ELoW_"&amp;LEFT(t_EuropeanWasteCodes[[#This Row],[Imported code]],2)&amp;"_"&amp;MID(t_EuropeanWasteCodes[[#This Row],[Imported code]],4,2)&amp;"_"&amp;MID(t_EuropeanWasteCodes[[#This Row],[Imported code]],7,2)</f>
        <v>ELoW_01_05_06</v>
      </c>
      <c r="C24" s="58" t="str">
        <f>IF(RIGHT(t_EuropeanWasteCodes[[#This Row],[Imported code]],1)="*","Y","N")</f>
        <v>Y</v>
      </c>
      <c r="D24" s="59" t="s">
        <v>27</v>
      </c>
      <c r="E24" s="59" t="s">
        <v>853</v>
      </c>
      <c r="F24" s="59" t="s">
        <v>875</v>
      </c>
      <c r="G24" s="59" t="s">
        <v>878</v>
      </c>
      <c r="H24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05 drilling muds and other drilling wastes &gt; 01 05 06* drilling muds and other drilling wastes containing hazardous substances</v>
      </c>
    </row>
    <row r="25" spans="2:8" s="62" customFormat="1" ht="112" x14ac:dyDescent="0.15">
      <c r="B25" s="58" t="str">
        <f>"ELoW_"&amp;LEFT(t_EuropeanWasteCodes[[#This Row],[Imported code]],2)&amp;"_"&amp;MID(t_EuropeanWasteCodes[[#This Row],[Imported code]],4,2)&amp;"_"&amp;MID(t_EuropeanWasteCodes[[#This Row],[Imported code]],7,2)</f>
        <v>ELoW_01_05_07</v>
      </c>
      <c r="C25" s="58" t="str">
        <f>IF(RIGHT(t_EuropeanWasteCodes[[#This Row],[Imported code]],1)="*","Y","N")</f>
        <v>N</v>
      </c>
      <c r="D25" s="59" t="s">
        <v>28</v>
      </c>
      <c r="E25" s="59" t="s">
        <v>853</v>
      </c>
      <c r="F25" s="59" t="s">
        <v>875</v>
      </c>
      <c r="G25" s="59" t="s">
        <v>879</v>
      </c>
      <c r="H25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05 drilling muds and other drilling wastes &gt; 01 05 07 barite-containing drilling muds and wastes other than those mentioned in 01 05 05 and 01 05 06</v>
      </c>
    </row>
    <row r="26" spans="2:8" s="62" customFormat="1" ht="112" x14ac:dyDescent="0.15">
      <c r="B26" s="58" t="str">
        <f>"ELoW_"&amp;LEFT(t_EuropeanWasteCodes[[#This Row],[Imported code]],2)&amp;"_"&amp;MID(t_EuropeanWasteCodes[[#This Row],[Imported code]],4,2)&amp;"_"&amp;MID(t_EuropeanWasteCodes[[#This Row],[Imported code]],7,2)</f>
        <v>ELoW_01_05_08</v>
      </c>
      <c r="C26" s="58" t="str">
        <f>IF(RIGHT(t_EuropeanWasteCodes[[#This Row],[Imported code]],1)="*","Y","N")</f>
        <v>N</v>
      </c>
      <c r="D26" s="59" t="s">
        <v>29</v>
      </c>
      <c r="E26" s="59" t="s">
        <v>853</v>
      </c>
      <c r="F26" s="59" t="s">
        <v>875</v>
      </c>
      <c r="G26" s="59" t="s">
        <v>880</v>
      </c>
      <c r="H26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05 drilling muds and other drilling wastes &gt; 01 05 08 chloride-containing drilling muds and wastes other than those mentioned in 01 05 05 and 01 05 06</v>
      </c>
    </row>
    <row r="27" spans="2:8" s="62" customFormat="1" ht="98" x14ac:dyDescent="0.15">
      <c r="B27" s="58" t="str">
        <f>"ELoW_"&amp;LEFT(t_EuropeanWasteCodes[[#This Row],[Imported code]],2)&amp;"_"&amp;MID(t_EuropeanWasteCodes[[#This Row],[Imported code]],4,2)&amp;"_"&amp;MID(t_EuropeanWasteCodes[[#This Row],[Imported code]],7,2)</f>
        <v>ELoW_01_05_99</v>
      </c>
      <c r="C27" s="58" t="str">
        <f>IF(RIGHT(t_EuropeanWasteCodes[[#This Row],[Imported code]],1)="*","Y","N")</f>
        <v>N</v>
      </c>
      <c r="D27" s="59" t="s">
        <v>30</v>
      </c>
      <c r="E27" s="59" t="s">
        <v>853</v>
      </c>
      <c r="F27" s="59" t="s">
        <v>875</v>
      </c>
      <c r="G27" s="59" t="s">
        <v>881</v>
      </c>
      <c r="H27" s="60" t="str">
        <f>t_EuropeanWasteCodes[[#This Row],[Part I]]&amp;" &gt; "&amp;t_EuropeanWasteCodes[[#This Row],[Part II]]&amp;" &gt; "&amp;t_EuropeanWasteCodes[[#This Row],[Part III]]</f>
        <v>01 WASTES RESULTING FROM EXPLORATION, MINING, QUARRYING, AND PHYSICAL AND CHEMICAL TREATMENT OF MINERALS &gt; 01 05 drilling muds and other drilling wastes &gt; 01 05 99 wastes not otherwise specified</v>
      </c>
    </row>
    <row r="28" spans="2:8" s="62" customFormat="1" ht="112" x14ac:dyDescent="0.15">
      <c r="B28" s="58" t="str">
        <f>"ELoW_"&amp;LEFT(t_EuropeanWasteCodes[[#This Row],[Imported code]],2)&amp;"_"&amp;MID(t_EuropeanWasteCodes[[#This Row],[Imported code]],4,2)&amp;"_"&amp;MID(t_EuropeanWasteCodes[[#This Row],[Imported code]],7,2)</f>
        <v>ELoW_02_01_01</v>
      </c>
      <c r="C28" s="58" t="str">
        <f>IF(RIGHT(t_EuropeanWasteCodes[[#This Row],[Imported code]],1)="*","Y","N")</f>
        <v>N</v>
      </c>
      <c r="D28" s="59" t="s">
        <v>31</v>
      </c>
      <c r="E28" s="59" t="s">
        <v>882</v>
      </c>
      <c r="F28" s="59" t="s">
        <v>883</v>
      </c>
      <c r="G28" s="59" t="s">
        <v>890</v>
      </c>
      <c r="H28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01 sludges from washing and cleaning</v>
      </c>
    </row>
    <row r="29" spans="2:8" s="62" customFormat="1" ht="112" x14ac:dyDescent="0.15">
      <c r="B29" s="58" t="str">
        <f>"ELoW_"&amp;LEFT(t_EuropeanWasteCodes[[#This Row],[Imported code]],2)&amp;"_"&amp;MID(t_EuropeanWasteCodes[[#This Row],[Imported code]],4,2)&amp;"_"&amp;MID(t_EuropeanWasteCodes[[#This Row],[Imported code]],7,2)</f>
        <v>ELoW_02_01_02</v>
      </c>
      <c r="C29" s="58" t="str">
        <f>IF(RIGHT(t_EuropeanWasteCodes[[#This Row],[Imported code]],1)="*","Y","N")</f>
        <v>N</v>
      </c>
      <c r="D29" s="59" t="s">
        <v>32</v>
      </c>
      <c r="E29" s="59" t="s">
        <v>882</v>
      </c>
      <c r="F29" s="59" t="s">
        <v>883</v>
      </c>
      <c r="G29" s="59" t="s">
        <v>891</v>
      </c>
      <c r="H29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02 animal-tissue waste</v>
      </c>
    </row>
    <row r="30" spans="2:8" s="62" customFormat="1" ht="112" x14ac:dyDescent="0.15">
      <c r="B30" s="58" t="str">
        <f>"ELoW_"&amp;LEFT(t_EuropeanWasteCodes[[#This Row],[Imported code]],2)&amp;"_"&amp;MID(t_EuropeanWasteCodes[[#This Row],[Imported code]],4,2)&amp;"_"&amp;MID(t_EuropeanWasteCodes[[#This Row],[Imported code]],7,2)</f>
        <v>ELoW_02_01_03</v>
      </c>
      <c r="C30" s="58" t="str">
        <f>IF(RIGHT(t_EuropeanWasteCodes[[#This Row],[Imported code]],1)="*","Y","N")</f>
        <v>N</v>
      </c>
      <c r="D30" s="59" t="s">
        <v>33</v>
      </c>
      <c r="E30" s="59" t="s">
        <v>882</v>
      </c>
      <c r="F30" s="59" t="s">
        <v>883</v>
      </c>
      <c r="G30" s="59" t="s">
        <v>892</v>
      </c>
      <c r="H30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03 plant-tissue waste</v>
      </c>
    </row>
    <row r="31" spans="2:8" s="62" customFormat="1" ht="112" x14ac:dyDescent="0.15">
      <c r="B31" s="58" t="str">
        <f>"ELoW_"&amp;LEFT(t_EuropeanWasteCodes[[#This Row],[Imported code]],2)&amp;"_"&amp;MID(t_EuropeanWasteCodes[[#This Row],[Imported code]],4,2)&amp;"_"&amp;MID(t_EuropeanWasteCodes[[#This Row],[Imported code]],7,2)</f>
        <v>ELoW_02_01_04</v>
      </c>
      <c r="C31" s="58" t="str">
        <f>IF(RIGHT(t_EuropeanWasteCodes[[#This Row],[Imported code]],1)="*","Y","N")</f>
        <v>N</v>
      </c>
      <c r="D31" s="59" t="s">
        <v>34</v>
      </c>
      <c r="E31" s="59" t="s">
        <v>882</v>
      </c>
      <c r="F31" s="59" t="s">
        <v>883</v>
      </c>
      <c r="G31" s="59" t="s">
        <v>893</v>
      </c>
      <c r="H31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04 waste plastics (except packaging)</v>
      </c>
    </row>
    <row r="32" spans="2:8" s="62" customFormat="1" ht="140" x14ac:dyDescent="0.15">
      <c r="B32" s="58" t="str">
        <f>"ELoW_"&amp;LEFT(t_EuropeanWasteCodes[[#This Row],[Imported code]],2)&amp;"_"&amp;MID(t_EuropeanWasteCodes[[#This Row],[Imported code]],4,2)&amp;"_"&amp;MID(t_EuropeanWasteCodes[[#This Row],[Imported code]],7,2)</f>
        <v>ELoW_02_01_06</v>
      </c>
      <c r="C32" s="58" t="str">
        <f>IF(RIGHT(t_EuropeanWasteCodes[[#This Row],[Imported code]],1)="*","Y","N")</f>
        <v>N</v>
      </c>
      <c r="D32" s="59" t="s">
        <v>35</v>
      </c>
      <c r="E32" s="59" t="s">
        <v>882</v>
      </c>
      <c r="F32" s="59" t="s">
        <v>883</v>
      </c>
      <c r="G32" s="59" t="s">
        <v>894</v>
      </c>
      <c r="H32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06 animal faeces, urine and manure (including spoiled straw), effluent, collected separately and treated off-site</v>
      </c>
    </row>
    <row r="33" spans="2:8" s="62" customFormat="1" ht="112" x14ac:dyDescent="0.15">
      <c r="B33" s="58" t="str">
        <f>"ELoW_"&amp;LEFT(t_EuropeanWasteCodes[[#This Row],[Imported code]],2)&amp;"_"&amp;MID(t_EuropeanWasteCodes[[#This Row],[Imported code]],4,2)&amp;"_"&amp;MID(t_EuropeanWasteCodes[[#This Row],[Imported code]],7,2)</f>
        <v>ELoW_02_01_07</v>
      </c>
      <c r="C33" s="58" t="str">
        <f>IF(RIGHT(t_EuropeanWasteCodes[[#This Row],[Imported code]],1)="*","Y","N")</f>
        <v>N</v>
      </c>
      <c r="D33" s="59" t="s">
        <v>36</v>
      </c>
      <c r="E33" s="59" t="s">
        <v>882</v>
      </c>
      <c r="F33" s="59" t="s">
        <v>883</v>
      </c>
      <c r="G33" s="59" t="s">
        <v>895</v>
      </c>
      <c r="H33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07 wastes from forestry</v>
      </c>
    </row>
    <row r="34" spans="2:8" s="62" customFormat="1" ht="126" x14ac:dyDescent="0.15">
      <c r="B34" s="58" t="str">
        <f>"ELoW_"&amp;LEFT(t_EuropeanWasteCodes[[#This Row],[Imported code]],2)&amp;"_"&amp;MID(t_EuropeanWasteCodes[[#This Row],[Imported code]],4,2)&amp;"_"&amp;MID(t_EuropeanWasteCodes[[#This Row],[Imported code]],7,2)</f>
        <v>ELoW_02_01_08</v>
      </c>
      <c r="C34" s="58" t="str">
        <f>IF(RIGHT(t_EuropeanWasteCodes[[#This Row],[Imported code]],1)="*","Y","N")</f>
        <v>Y</v>
      </c>
      <c r="D34" s="59" t="s">
        <v>37</v>
      </c>
      <c r="E34" s="59" t="s">
        <v>882</v>
      </c>
      <c r="F34" s="59" t="s">
        <v>883</v>
      </c>
      <c r="G34" s="59" t="s">
        <v>896</v>
      </c>
      <c r="H34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08* agrochemical waste containing hazardous substances</v>
      </c>
    </row>
    <row r="35" spans="2:8" s="62" customFormat="1" ht="126" x14ac:dyDescent="0.15">
      <c r="B35" s="58" t="str">
        <f>"ELoW_"&amp;LEFT(t_EuropeanWasteCodes[[#This Row],[Imported code]],2)&amp;"_"&amp;MID(t_EuropeanWasteCodes[[#This Row],[Imported code]],4,2)&amp;"_"&amp;MID(t_EuropeanWasteCodes[[#This Row],[Imported code]],7,2)</f>
        <v>ELoW_02_01_09</v>
      </c>
      <c r="C35" s="58" t="str">
        <f>IF(RIGHT(t_EuropeanWasteCodes[[#This Row],[Imported code]],1)="*","Y","N")</f>
        <v>N</v>
      </c>
      <c r="D35" s="59" t="s">
        <v>38</v>
      </c>
      <c r="E35" s="59" t="s">
        <v>882</v>
      </c>
      <c r="F35" s="59" t="s">
        <v>883</v>
      </c>
      <c r="G35" s="59" t="s">
        <v>897</v>
      </c>
      <c r="H35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09 agrochemical waste other than those mentioned in 02 01 08</v>
      </c>
    </row>
    <row r="36" spans="2:8" s="62" customFormat="1" ht="112" x14ac:dyDescent="0.15">
      <c r="B36" s="58" t="str">
        <f>"ELoW_"&amp;LEFT(t_EuropeanWasteCodes[[#This Row],[Imported code]],2)&amp;"_"&amp;MID(t_EuropeanWasteCodes[[#This Row],[Imported code]],4,2)&amp;"_"&amp;MID(t_EuropeanWasteCodes[[#This Row],[Imported code]],7,2)</f>
        <v>ELoW_02_01_10</v>
      </c>
      <c r="C36" s="58" t="str">
        <f>IF(RIGHT(t_EuropeanWasteCodes[[#This Row],[Imported code]],1)="*","Y","N")</f>
        <v>N</v>
      </c>
      <c r="D36" s="59" t="s">
        <v>39</v>
      </c>
      <c r="E36" s="59" t="s">
        <v>882</v>
      </c>
      <c r="F36" s="59" t="s">
        <v>883</v>
      </c>
      <c r="G36" s="59" t="s">
        <v>898</v>
      </c>
      <c r="H36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10 waste metal</v>
      </c>
    </row>
    <row r="37" spans="2:8" s="62" customFormat="1" ht="112" x14ac:dyDescent="0.15">
      <c r="B37" s="58" t="str">
        <f>"ELoW_"&amp;LEFT(t_EuropeanWasteCodes[[#This Row],[Imported code]],2)&amp;"_"&amp;MID(t_EuropeanWasteCodes[[#This Row],[Imported code]],4,2)&amp;"_"&amp;MID(t_EuropeanWasteCodes[[#This Row],[Imported code]],7,2)</f>
        <v>ELoW_02_01_99</v>
      </c>
      <c r="C37" s="58" t="str">
        <f>IF(RIGHT(t_EuropeanWasteCodes[[#This Row],[Imported code]],1)="*","Y","N")</f>
        <v>N</v>
      </c>
      <c r="D37" s="59" t="s">
        <v>40</v>
      </c>
      <c r="E37" s="59" t="s">
        <v>882</v>
      </c>
      <c r="F37" s="59" t="s">
        <v>883</v>
      </c>
      <c r="G37" s="59" t="s">
        <v>899</v>
      </c>
      <c r="H37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01 wastes from agriculture, horticulture, aquaculture, forestry, hunting and fishing &gt; 02 01 99 wastes not otherwise specified</v>
      </c>
    </row>
    <row r="38" spans="2:8" s="62" customFormat="1" ht="126" x14ac:dyDescent="0.15">
      <c r="B38" s="58" t="str">
        <f>"ELoW_"&amp;LEFT(t_EuropeanWasteCodes[[#This Row],[Imported code]],2)&amp;"_"&amp;MID(t_EuropeanWasteCodes[[#This Row],[Imported code]],4,2)&amp;"_"&amp;MID(t_EuropeanWasteCodes[[#This Row],[Imported code]],7,2)</f>
        <v>ELoW_02_02_01</v>
      </c>
      <c r="C38" s="58" t="str">
        <f>IF(RIGHT(t_EuropeanWasteCodes[[#This Row],[Imported code]],1)="*","Y","N")</f>
        <v>N</v>
      </c>
      <c r="D38" s="59" t="s">
        <v>41</v>
      </c>
      <c r="E38" s="59" t="s">
        <v>882</v>
      </c>
      <c r="F38" s="59" t="s">
        <v>884</v>
      </c>
      <c r="G38" s="59" t="s">
        <v>900</v>
      </c>
      <c r="H38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02 wastes from the preparation and processing of meat, fish and other foods of animal origin &gt; 02 02 01 sludges from washing and cleaning</v>
      </c>
    </row>
    <row r="39" spans="2:8" s="62" customFormat="1" ht="112" x14ac:dyDescent="0.15">
      <c r="B39" s="58" t="str">
        <f>"ELoW_"&amp;LEFT(t_EuropeanWasteCodes[[#This Row],[Imported code]],2)&amp;"_"&amp;MID(t_EuropeanWasteCodes[[#This Row],[Imported code]],4,2)&amp;"_"&amp;MID(t_EuropeanWasteCodes[[#This Row],[Imported code]],7,2)</f>
        <v>ELoW_02_02_02</v>
      </c>
      <c r="C39" s="58" t="str">
        <f>IF(RIGHT(t_EuropeanWasteCodes[[#This Row],[Imported code]],1)="*","Y","N")</f>
        <v>N</v>
      </c>
      <c r="D39" s="59" t="s">
        <v>42</v>
      </c>
      <c r="E39" s="59" t="s">
        <v>882</v>
      </c>
      <c r="F39" s="59" t="s">
        <v>884</v>
      </c>
      <c r="G39" s="59" t="s">
        <v>901</v>
      </c>
      <c r="H39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02 wastes from the preparation and processing of meat, fish and other foods of animal origin &gt; 02 02 02 animal-tissue waste</v>
      </c>
    </row>
    <row r="40" spans="2:8" s="62" customFormat="1" ht="126" x14ac:dyDescent="0.15">
      <c r="B40" s="58" t="str">
        <f>"ELoW_"&amp;LEFT(t_EuropeanWasteCodes[[#This Row],[Imported code]],2)&amp;"_"&amp;MID(t_EuropeanWasteCodes[[#This Row],[Imported code]],4,2)&amp;"_"&amp;MID(t_EuropeanWasteCodes[[#This Row],[Imported code]],7,2)</f>
        <v>ELoW_02_02_03</v>
      </c>
      <c r="C40" s="58" t="str">
        <f>IF(RIGHT(t_EuropeanWasteCodes[[#This Row],[Imported code]],1)="*","Y","N")</f>
        <v>N</v>
      </c>
      <c r="D40" s="59" t="s">
        <v>43</v>
      </c>
      <c r="E40" s="59" t="s">
        <v>882</v>
      </c>
      <c r="F40" s="59" t="s">
        <v>884</v>
      </c>
      <c r="G40" s="59" t="s">
        <v>902</v>
      </c>
      <c r="H40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02 wastes from the preparation and processing of meat, fish and other foods of animal origin &gt; 02 02 03 materials unsuitable for consumption or processing</v>
      </c>
    </row>
    <row r="41" spans="2:8" s="62" customFormat="1" ht="126" x14ac:dyDescent="0.15">
      <c r="B41" s="58" t="str">
        <f>"ELoW_"&amp;LEFT(t_EuropeanWasteCodes[[#This Row],[Imported code]],2)&amp;"_"&amp;MID(t_EuropeanWasteCodes[[#This Row],[Imported code]],4,2)&amp;"_"&amp;MID(t_EuropeanWasteCodes[[#This Row],[Imported code]],7,2)</f>
        <v>ELoW_02_02_04</v>
      </c>
      <c r="C41" s="58" t="str">
        <f>IF(RIGHT(t_EuropeanWasteCodes[[#This Row],[Imported code]],1)="*","Y","N")</f>
        <v>N</v>
      </c>
      <c r="D41" s="59" t="s">
        <v>44</v>
      </c>
      <c r="E41" s="59" t="s">
        <v>882</v>
      </c>
      <c r="F41" s="59" t="s">
        <v>884</v>
      </c>
      <c r="G41" s="59" t="s">
        <v>903</v>
      </c>
      <c r="H41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02 wastes from the preparation and processing of meat, fish and other foods of animal origin &gt; 02 02 04 sludges from on-site effluent treatment</v>
      </c>
    </row>
    <row r="42" spans="2:8" s="62" customFormat="1" ht="126" x14ac:dyDescent="0.15">
      <c r="B42" s="58" t="str">
        <f>"ELoW_"&amp;LEFT(t_EuropeanWasteCodes[[#This Row],[Imported code]],2)&amp;"_"&amp;MID(t_EuropeanWasteCodes[[#This Row],[Imported code]],4,2)&amp;"_"&amp;MID(t_EuropeanWasteCodes[[#This Row],[Imported code]],7,2)</f>
        <v>ELoW_02_02_99</v>
      </c>
      <c r="C42" s="58" t="str">
        <f>IF(RIGHT(t_EuropeanWasteCodes[[#This Row],[Imported code]],1)="*","Y","N")</f>
        <v>N</v>
      </c>
      <c r="D42" s="59" t="s">
        <v>45</v>
      </c>
      <c r="E42" s="59" t="s">
        <v>882</v>
      </c>
      <c r="F42" s="59" t="s">
        <v>884</v>
      </c>
      <c r="G42" s="59" t="s">
        <v>904</v>
      </c>
      <c r="H42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02 wastes from the preparation and processing of meat, fish and other foods of animal origin &gt; 02 02 99 wastes not otherwise specified</v>
      </c>
    </row>
    <row r="43" spans="2:8" s="62" customFormat="1" ht="182" x14ac:dyDescent="0.15">
      <c r="B43" s="58" t="str">
        <f>"ELoW_"&amp;LEFT(t_EuropeanWasteCodes[[#This Row],[Imported code]],2)&amp;"_"&amp;MID(t_EuropeanWasteCodes[[#This Row],[Imported code]],4,2)&amp;"_"&amp;MID(t_EuropeanWasteCodes[[#This Row],[Imported code]],7,2)</f>
        <v>ELoW_02_03_01</v>
      </c>
      <c r="C43" s="58" t="str">
        <f>IF(RIGHT(t_EuropeanWasteCodes[[#This Row],[Imported code]],1)="*","Y","N")</f>
        <v>N</v>
      </c>
      <c r="D43" s="59" t="s">
        <v>46</v>
      </c>
      <c r="E43" s="59" t="s">
        <v>882</v>
      </c>
      <c r="F43" s="59" t="s">
        <v>885</v>
      </c>
      <c r="G43" s="59" t="s">
        <v>905</v>
      </c>
      <c r="H43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03 wastes from fruit, vegetables, cereals, edible oils, cocoa, coffee, tea and tobacco preparation and processing; conserve production; yeast and yeast extract production, molasses preparation and fermentation &gt; 02 03 01 sludges from washing, cleaning, peeling, centrifuging and separation</v>
      </c>
    </row>
    <row r="44" spans="2:8" s="62" customFormat="1" ht="168" x14ac:dyDescent="0.15">
      <c r="B44" s="58" t="str">
        <f>"ELoW_"&amp;LEFT(t_EuropeanWasteCodes[[#This Row],[Imported code]],2)&amp;"_"&amp;MID(t_EuropeanWasteCodes[[#This Row],[Imported code]],4,2)&amp;"_"&amp;MID(t_EuropeanWasteCodes[[#This Row],[Imported code]],7,2)</f>
        <v>ELoW_02_03_02</v>
      </c>
      <c r="C44" s="58" t="str">
        <f>IF(RIGHT(t_EuropeanWasteCodes[[#This Row],[Imported code]],1)="*","Y","N")</f>
        <v>N</v>
      </c>
      <c r="D44" s="59" t="s">
        <v>47</v>
      </c>
      <c r="E44" s="59" t="s">
        <v>882</v>
      </c>
      <c r="F44" s="59" t="s">
        <v>885</v>
      </c>
      <c r="G44" s="59" t="s">
        <v>906</v>
      </c>
      <c r="H44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03 wastes from fruit, vegetables, cereals, edible oils, cocoa, coffee, tea and tobacco preparation and processing; conserve production; yeast and yeast extract production, molasses preparation and fermentation &gt; 02 03 02 wastes from preserving agents</v>
      </c>
    </row>
    <row r="45" spans="2:8" s="62" customFormat="1" ht="168" x14ac:dyDescent="0.15">
      <c r="B45" s="58" t="str">
        <f>"ELoW_"&amp;LEFT(t_EuropeanWasteCodes[[#This Row],[Imported code]],2)&amp;"_"&amp;MID(t_EuropeanWasteCodes[[#This Row],[Imported code]],4,2)&amp;"_"&amp;MID(t_EuropeanWasteCodes[[#This Row],[Imported code]],7,2)</f>
        <v>ELoW_02_03_03</v>
      </c>
      <c r="C45" s="58" t="str">
        <f>IF(RIGHT(t_EuropeanWasteCodes[[#This Row],[Imported code]],1)="*","Y","N")</f>
        <v>N</v>
      </c>
      <c r="D45" s="59" t="s">
        <v>48</v>
      </c>
      <c r="E45" s="59" t="s">
        <v>882</v>
      </c>
      <c r="F45" s="59" t="s">
        <v>885</v>
      </c>
      <c r="G45" s="59" t="s">
        <v>907</v>
      </c>
      <c r="H45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03 wastes from fruit, vegetables, cereals, edible oils, cocoa, coffee, tea and tobacco preparation and processing; conserve production; yeast and yeast extract production, molasses preparation and fermentation &gt; 02 03 03 wastes from solvent extraction</v>
      </c>
    </row>
    <row r="46" spans="2:8" s="62" customFormat="1" ht="182" x14ac:dyDescent="0.15">
      <c r="B46" s="58" t="str">
        <f>"ELoW_"&amp;LEFT(t_EuropeanWasteCodes[[#This Row],[Imported code]],2)&amp;"_"&amp;MID(t_EuropeanWasteCodes[[#This Row],[Imported code]],4,2)&amp;"_"&amp;MID(t_EuropeanWasteCodes[[#This Row],[Imported code]],7,2)</f>
        <v>ELoW_02_03_04</v>
      </c>
      <c r="C46" s="58" t="str">
        <f>IF(RIGHT(t_EuropeanWasteCodes[[#This Row],[Imported code]],1)="*","Y","N")</f>
        <v>N</v>
      </c>
      <c r="D46" s="59" t="s">
        <v>49</v>
      </c>
      <c r="E46" s="59" t="s">
        <v>882</v>
      </c>
      <c r="F46" s="59" t="s">
        <v>885</v>
      </c>
      <c r="G46" s="59" t="s">
        <v>908</v>
      </c>
      <c r="H46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03 wastes from fruit, vegetables, cereals, edible oils, cocoa, coffee, tea and tobacco preparation and processing; conserve production; yeast and yeast extract production, molasses preparation and fermentation &gt; 02 03 04 materials unsuitable for consumption or processing</v>
      </c>
    </row>
    <row r="47" spans="2:8" s="62" customFormat="1" ht="168" x14ac:dyDescent="0.15">
      <c r="B47" s="58" t="str">
        <f>"ELoW_"&amp;LEFT(t_EuropeanWasteCodes[[#This Row],[Imported code]],2)&amp;"_"&amp;MID(t_EuropeanWasteCodes[[#This Row],[Imported code]],4,2)&amp;"_"&amp;MID(t_EuropeanWasteCodes[[#This Row],[Imported code]],7,2)</f>
        <v>ELoW_02_03_05</v>
      </c>
      <c r="C47" s="58" t="str">
        <f>IF(RIGHT(t_EuropeanWasteCodes[[#This Row],[Imported code]],1)="*","Y","N")</f>
        <v>N</v>
      </c>
      <c r="D47" s="59" t="s">
        <v>50</v>
      </c>
      <c r="E47" s="59" t="s">
        <v>882</v>
      </c>
      <c r="F47" s="59" t="s">
        <v>885</v>
      </c>
      <c r="G47" s="59" t="s">
        <v>909</v>
      </c>
      <c r="H47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03 wastes from fruit, vegetables, cereals, edible oils, cocoa, coffee, tea and tobacco preparation and processing; conserve production; yeast and yeast extract production, molasses preparation and fermentation &gt; 02 03 05 sludges from on-site effluent treatment</v>
      </c>
    </row>
    <row r="48" spans="2:8" s="62" customFormat="1" ht="168" x14ac:dyDescent="0.15">
      <c r="B48" s="58" t="str">
        <f>"ELoW_"&amp;LEFT(t_EuropeanWasteCodes[[#This Row],[Imported code]],2)&amp;"_"&amp;MID(t_EuropeanWasteCodes[[#This Row],[Imported code]],4,2)&amp;"_"&amp;MID(t_EuropeanWasteCodes[[#This Row],[Imported code]],7,2)</f>
        <v>ELoW_02_03_99</v>
      </c>
      <c r="C48" s="58" t="str">
        <f>IF(RIGHT(t_EuropeanWasteCodes[[#This Row],[Imported code]],1)="*","Y","N")</f>
        <v>N</v>
      </c>
      <c r="D48" s="59" t="s">
        <v>51</v>
      </c>
      <c r="E48" s="59" t="s">
        <v>882</v>
      </c>
      <c r="F48" s="59" t="s">
        <v>885</v>
      </c>
      <c r="G48" s="59" t="s">
        <v>910</v>
      </c>
      <c r="H48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03 wastes from fruit, vegetables, cereals, edible oils, cocoa, coffee, tea and tobacco preparation and processing; conserve production; yeast and yeast extract production, molasses preparation and fermentation &gt; 02 03 99 wastes not otherwise specified</v>
      </c>
    </row>
    <row r="49" spans="2:8" s="62" customFormat="1" ht="98" x14ac:dyDescent="0.15">
      <c r="B49" s="58" t="str">
        <f>"ELoW_"&amp;LEFT(t_EuropeanWasteCodes[[#This Row],[Imported code]],2)&amp;"_"&amp;MID(t_EuropeanWasteCodes[[#This Row],[Imported code]],4,2)&amp;"_"&amp;MID(t_EuropeanWasteCodes[[#This Row],[Imported code]],7,2)</f>
        <v>ELoW_02_04_01</v>
      </c>
      <c r="C49" s="58" t="str">
        <f>IF(RIGHT(t_EuropeanWasteCodes[[#This Row],[Imported code]],1)="*","Y","N")</f>
        <v>N</v>
      </c>
      <c r="D49" s="59" t="s">
        <v>52</v>
      </c>
      <c r="E49" s="59" t="s">
        <v>882</v>
      </c>
      <c r="F49" s="59" t="s">
        <v>886</v>
      </c>
      <c r="G49" s="59" t="s">
        <v>911</v>
      </c>
      <c r="H49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04 wastes from sugar processing &gt; 02 04 01 soil from cleaning and washing beet</v>
      </c>
    </row>
    <row r="50" spans="2:8" s="62" customFormat="1" ht="98" x14ac:dyDescent="0.15">
      <c r="B50" s="58" t="str">
        <f>"ELoW_"&amp;LEFT(t_EuropeanWasteCodes[[#This Row],[Imported code]],2)&amp;"_"&amp;MID(t_EuropeanWasteCodes[[#This Row],[Imported code]],4,2)&amp;"_"&amp;MID(t_EuropeanWasteCodes[[#This Row],[Imported code]],7,2)</f>
        <v>ELoW_02_04_02</v>
      </c>
      <c r="C50" s="58" t="str">
        <f>IF(RIGHT(t_EuropeanWasteCodes[[#This Row],[Imported code]],1)="*","Y","N")</f>
        <v>N</v>
      </c>
      <c r="D50" s="59" t="s">
        <v>53</v>
      </c>
      <c r="E50" s="59" t="s">
        <v>882</v>
      </c>
      <c r="F50" s="59" t="s">
        <v>886</v>
      </c>
      <c r="G50" s="59" t="s">
        <v>912</v>
      </c>
      <c r="H50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04 wastes from sugar processing &gt; 02 04 02 off-specification calcium carbonate</v>
      </c>
    </row>
    <row r="51" spans="2:8" s="62" customFormat="1" ht="98" x14ac:dyDescent="0.15">
      <c r="B51" s="58" t="str">
        <f>"ELoW_"&amp;LEFT(t_EuropeanWasteCodes[[#This Row],[Imported code]],2)&amp;"_"&amp;MID(t_EuropeanWasteCodes[[#This Row],[Imported code]],4,2)&amp;"_"&amp;MID(t_EuropeanWasteCodes[[#This Row],[Imported code]],7,2)</f>
        <v>ELoW_02_04_03</v>
      </c>
      <c r="C51" s="58" t="str">
        <f>IF(RIGHT(t_EuropeanWasteCodes[[#This Row],[Imported code]],1)="*","Y","N")</f>
        <v>N</v>
      </c>
      <c r="D51" s="59" t="s">
        <v>54</v>
      </c>
      <c r="E51" s="59" t="s">
        <v>882</v>
      </c>
      <c r="F51" s="59" t="s">
        <v>886</v>
      </c>
      <c r="G51" s="59" t="s">
        <v>913</v>
      </c>
      <c r="H51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04 wastes from sugar processing &gt; 02 04 03 sludges from on-site effluent treatment</v>
      </c>
    </row>
    <row r="52" spans="2:8" s="62" customFormat="1" ht="98" x14ac:dyDescent="0.15">
      <c r="B52" s="58" t="str">
        <f>"ELoW_"&amp;LEFT(t_EuropeanWasteCodes[[#This Row],[Imported code]],2)&amp;"_"&amp;MID(t_EuropeanWasteCodes[[#This Row],[Imported code]],4,2)&amp;"_"&amp;MID(t_EuropeanWasteCodes[[#This Row],[Imported code]],7,2)</f>
        <v>ELoW_02_04_99</v>
      </c>
      <c r="C52" s="58" t="str">
        <f>IF(RIGHT(t_EuropeanWasteCodes[[#This Row],[Imported code]],1)="*","Y","N")</f>
        <v>N</v>
      </c>
      <c r="D52" s="59" t="s">
        <v>55</v>
      </c>
      <c r="E52" s="59" t="s">
        <v>882</v>
      </c>
      <c r="F52" s="59" t="s">
        <v>886</v>
      </c>
      <c r="G52" s="59" t="s">
        <v>914</v>
      </c>
      <c r="H52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04 wastes from sugar processing &gt; 02 04 99 wastes not otherwise specified</v>
      </c>
    </row>
    <row r="53" spans="2:8" s="62" customFormat="1" ht="112" x14ac:dyDescent="0.15">
      <c r="B53" s="58" t="str">
        <f>"ELoW_"&amp;LEFT(t_EuropeanWasteCodes[[#This Row],[Imported code]],2)&amp;"_"&amp;MID(t_EuropeanWasteCodes[[#This Row],[Imported code]],4,2)&amp;"_"&amp;MID(t_EuropeanWasteCodes[[#This Row],[Imported code]],7,2)</f>
        <v>ELoW_02_05_01</v>
      </c>
      <c r="C53" s="58" t="str">
        <f>IF(RIGHT(t_EuropeanWasteCodes[[#This Row],[Imported code]],1)="*","Y","N")</f>
        <v>N</v>
      </c>
      <c r="D53" s="59" t="s">
        <v>56</v>
      </c>
      <c r="E53" s="59" t="s">
        <v>882</v>
      </c>
      <c r="F53" s="59" t="s">
        <v>887</v>
      </c>
      <c r="G53" s="59" t="s">
        <v>915</v>
      </c>
      <c r="H53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05 wastes from the dairy products industry &gt; 02 05 01 materials unsuitable for consumption or processing</v>
      </c>
    </row>
    <row r="54" spans="2:8" s="62" customFormat="1" ht="98" x14ac:dyDescent="0.15">
      <c r="B54" s="58" t="str">
        <f>"ELoW_"&amp;LEFT(t_EuropeanWasteCodes[[#This Row],[Imported code]],2)&amp;"_"&amp;MID(t_EuropeanWasteCodes[[#This Row],[Imported code]],4,2)&amp;"_"&amp;MID(t_EuropeanWasteCodes[[#This Row],[Imported code]],7,2)</f>
        <v>ELoW_02_05_02</v>
      </c>
      <c r="C54" s="58" t="str">
        <f>IF(RIGHT(t_EuropeanWasteCodes[[#This Row],[Imported code]],1)="*","Y","N")</f>
        <v>N</v>
      </c>
      <c r="D54" s="59" t="s">
        <v>57</v>
      </c>
      <c r="E54" s="59" t="s">
        <v>882</v>
      </c>
      <c r="F54" s="59" t="s">
        <v>887</v>
      </c>
      <c r="G54" s="59" t="s">
        <v>916</v>
      </c>
      <c r="H54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05 wastes from the dairy products industry &gt; 02 05 02 sludges from on-site effluent treatment</v>
      </c>
    </row>
    <row r="55" spans="2:8" s="62" customFormat="1" ht="98" x14ac:dyDescent="0.15">
      <c r="B55" s="58" t="str">
        <f>"ELoW_"&amp;LEFT(t_EuropeanWasteCodes[[#This Row],[Imported code]],2)&amp;"_"&amp;MID(t_EuropeanWasteCodes[[#This Row],[Imported code]],4,2)&amp;"_"&amp;MID(t_EuropeanWasteCodes[[#This Row],[Imported code]],7,2)</f>
        <v>ELoW_02_05_99</v>
      </c>
      <c r="C55" s="58" t="str">
        <f>IF(RIGHT(t_EuropeanWasteCodes[[#This Row],[Imported code]],1)="*","Y","N")</f>
        <v>N</v>
      </c>
      <c r="D55" s="59" t="s">
        <v>58</v>
      </c>
      <c r="E55" s="59" t="s">
        <v>882</v>
      </c>
      <c r="F55" s="59" t="s">
        <v>887</v>
      </c>
      <c r="G55" s="59" t="s">
        <v>917</v>
      </c>
      <c r="H55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05 wastes from the dairy products industry &gt; 02 05 99 wastes not otherwise specified</v>
      </c>
    </row>
    <row r="56" spans="2:8" s="62" customFormat="1" ht="112" x14ac:dyDescent="0.15">
      <c r="B56" s="58" t="str">
        <f>"ELoW_"&amp;LEFT(t_EuropeanWasteCodes[[#This Row],[Imported code]],2)&amp;"_"&amp;MID(t_EuropeanWasteCodes[[#This Row],[Imported code]],4,2)&amp;"_"&amp;MID(t_EuropeanWasteCodes[[#This Row],[Imported code]],7,2)</f>
        <v>ELoW_02_06_01</v>
      </c>
      <c r="C56" s="58" t="str">
        <f>IF(RIGHT(t_EuropeanWasteCodes[[#This Row],[Imported code]],1)="*","Y","N")</f>
        <v>N</v>
      </c>
      <c r="D56" s="59" t="s">
        <v>59</v>
      </c>
      <c r="E56" s="59" t="s">
        <v>882</v>
      </c>
      <c r="F56" s="59" t="s">
        <v>888</v>
      </c>
      <c r="G56" s="59" t="s">
        <v>918</v>
      </c>
      <c r="H56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06 wastes from the baking and confectionery industry &gt; 02 06 01 materials unsuitable for consumption or processing</v>
      </c>
    </row>
    <row r="57" spans="2:8" s="62" customFormat="1" ht="112" x14ac:dyDescent="0.15">
      <c r="B57" s="58" t="str">
        <f>"ELoW_"&amp;LEFT(t_EuropeanWasteCodes[[#This Row],[Imported code]],2)&amp;"_"&amp;MID(t_EuropeanWasteCodes[[#This Row],[Imported code]],4,2)&amp;"_"&amp;MID(t_EuropeanWasteCodes[[#This Row],[Imported code]],7,2)</f>
        <v>ELoW_02_06_02</v>
      </c>
      <c r="C57" s="58" t="str">
        <f>IF(RIGHT(t_EuropeanWasteCodes[[#This Row],[Imported code]],1)="*","Y","N")</f>
        <v>N</v>
      </c>
      <c r="D57" s="59" t="s">
        <v>60</v>
      </c>
      <c r="E57" s="59" t="s">
        <v>882</v>
      </c>
      <c r="F57" s="59" t="s">
        <v>888</v>
      </c>
      <c r="G57" s="59" t="s">
        <v>919</v>
      </c>
      <c r="H57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06 wastes from the baking and confectionery industry &gt; 02 06 02 wastes from preserving agents</v>
      </c>
    </row>
    <row r="58" spans="2:8" s="62" customFormat="1" ht="112" x14ac:dyDescent="0.15">
      <c r="B58" s="58" t="str">
        <f>"ELoW_"&amp;LEFT(t_EuropeanWasteCodes[[#This Row],[Imported code]],2)&amp;"_"&amp;MID(t_EuropeanWasteCodes[[#This Row],[Imported code]],4,2)&amp;"_"&amp;MID(t_EuropeanWasteCodes[[#This Row],[Imported code]],7,2)</f>
        <v>ELoW_02_06_03</v>
      </c>
      <c r="C58" s="58" t="str">
        <f>IF(RIGHT(t_EuropeanWasteCodes[[#This Row],[Imported code]],1)="*","Y","N")</f>
        <v>N</v>
      </c>
      <c r="D58" s="59" t="s">
        <v>61</v>
      </c>
      <c r="E58" s="59" t="s">
        <v>882</v>
      </c>
      <c r="F58" s="59" t="s">
        <v>888</v>
      </c>
      <c r="G58" s="59" t="s">
        <v>920</v>
      </c>
      <c r="H58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06 wastes from the baking and confectionery industry &gt; 02 06 03 sludges from on-site effluent treatment</v>
      </c>
    </row>
    <row r="59" spans="2:8" s="62" customFormat="1" ht="112" x14ac:dyDescent="0.15">
      <c r="B59" s="58" t="str">
        <f>"ELoW_"&amp;LEFT(t_EuropeanWasteCodes[[#This Row],[Imported code]],2)&amp;"_"&amp;MID(t_EuropeanWasteCodes[[#This Row],[Imported code]],4,2)&amp;"_"&amp;MID(t_EuropeanWasteCodes[[#This Row],[Imported code]],7,2)</f>
        <v>ELoW_02_06_99</v>
      </c>
      <c r="C59" s="58" t="str">
        <f>IF(RIGHT(t_EuropeanWasteCodes[[#This Row],[Imported code]],1)="*","Y","N")</f>
        <v>N</v>
      </c>
      <c r="D59" s="59" t="s">
        <v>62</v>
      </c>
      <c r="E59" s="59" t="s">
        <v>882</v>
      </c>
      <c r="F59" s="59" t="s">
        <v>888</v>
      </c>
      <c r="G59" s="59" t="s">
        <v>921</v>
      </c>
      <c r="H59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06 wastes from the baking and confectionery industry &gt; 02 06 99 wastes not otherwise specified</v>
      </c>
    </row>
    <row r="60" spans="2:8" s="62" customFormat="1" ht="140" x14ac:dyDescent="0.15">
      <c r="B60" s="58" t="str">
        <f>"ELoW_"&amp;LEFT(t_EuropeanWasteCodes[[#This Row],[Imported code]],2)&amp;"_"&amp;MID(t_EuropeanWasteCodes[[#This Row],[Imported code]],4,2)&amp;"_"&amp;MID(t_EuropeanWasteCodes[[#This Row],[Imported code]],7,2)</f>
        <v>ELoW_02_07_01</v>
      </c>
      <c r="C60" s="58" t="str">
        <f>IF(RIGHT(t_EuropeanWasteCodes[[#This Row],[Imported code]],1)="*","Y","N")</f>
        <v>N</v>
      </c>
      <c r="D60" s="59" t="s">
        <v>63</v>
      </c>
      <c r="E60" s="59" t="s">
        <v>882</v>
      </c>
      <c r="F60" s="59" t="s">
        <v>889</v>
      </c>
      <c r="G60" s="59" t="s">
        <v>922</v>
      </c>
      <c r="H60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07 wastes from the production of alcoholic and non-alcoholic beverages (except coffee, tea and cocoa) &gt; 02 07 01 wastes from washing, cleaning and mechanical reduction of raw materials</v>
      </c>
    </row>
    <row r="61" spans="2:8" s="62" customFormat="1" ht="126" x14ac:dyDescent="0.15">
      <c r="B61" s="58" t="str">
        <f>"ELoW_"&amp;LEFT(t_EuropeanWasteCodes[[#This Row],[Imported code]],2)&amp;"_"&amp;MID(t_EuropeanWasteCodes[[#This Row],[Imported code]],4,2)&amp;"_"&amp;MID(t_EuropeanWasteCodes[[#This Row],[Imported code]],7,2)</f>
        <v>ELoW_02_07_02</v>
      </c>
      <c r="C61" s="58" t="str">
        <f>IF(RIGHT(t_EuropeanWasteCodes[[#This Row],[Imported code]],1)="*","Y","N")</f>
        <v>N</v>
      </c>
      <c r="D61" s="59" t="s">
        <v>64</v>
      </c>
      <c r="E61" s="59" t="s">
        <v>882</v>
      </c>
      <c r="F61" s="59" t="s">
        <v>889</v>
      </c>
      <c r="G61" s="59" t="s">
        <v>923</v>
      </c>
      <c r="H61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07 wastes from the production of alcoholic and non-alcoholic beverages (except coffee, tea and cocoa) &gt; 02 07 02 wastes from spirits distillation</v>
      </c>
    </row>
    <row r="62" spans="2:8" s="62" customFormat="1" ht="126" x14ac:dyDescent="0.15">
      <c r="B62" s="58" t="str">
        <f>"ELoW_"&amp;LEFT(t_EuropeanWasteCodes[[#This Row],[Imported code]],2)&amp;"_"&amp;MID(t_EuropeanWasteCodes[[#This Row],[Imported code]],4,2)&amp;"_"&amp;MID(t_EuropeanWasteCodes[[#This Row],[Imported code]],7,2)</f>
        <v>ELoW_02_07_03</v>
      </c>
      <c r="C62" s="58" t="str">
        <f>IF(RIGHT(t_EuropeanWasteCodes[[#This Row],[Imported code]],1)="*","Y","N")</f>
        <v>N</v>
      </c>
      <c r="D62" s="59" t="s">
        <v>65</v>
      </c>
      <c r="E62" s="59" t="s">
        <v>882</v>
      </c>
      <c r="F62" s="59" t="s">
        <v>889</v>
      </c>
      <c r="G62" s="59" t="s">
        <v>924</v>
      </c>
      <c r="H62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07 wastes from the production of alcoholic and non-alcoholic beverages (except coffee, tea and cocoa) &gt; 02 07 03 wastes from chemical treatment</v>
      </c>
    </row>
    <row r="63" spans="2:8" s="62" customFormat="1" ht="140" x14ac:dyDescent="0.15">
      <c r="B63" s="58" t="str">
        <f>"ELoW_"&amp;LEFT(t_EuropeanWasteCodes[[#This Row],[Imported code]],2)&amp;"_"&amp;MID(t_EuropeanWasteCodes[[#This Row],[Imported code]],4,2)&amp;"_"&amp;MID(t_EuropeanWasteCodes[[#This Row],[Imported code]],7,2)</f>
        <v>ELoW_02_07_04</v>
      </c>
      <c r="C63" s="58" t="str">
        <f>IF(RIGHT(t_EuropeanWasteCodes[[#This Row],[Imported code]],1)="*","Y","N")</f>
        <v>N</v>
      </c>
      <c r="D63" s="59" t="s">
        <v>66</v>
      </c>
      <c r="E63" s="59" t="s">
        <v>882</v>
      </c>
      <c r="F63" s="59" t="s">
        <v>889</v>
      </c>
      <c r="G63" s="59" t="s">
        <v>925</v>
      </c>
      <c r="H63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07 wastes from the production of alcoholic and non-alcoholic beverages (except coffee, tea and cocoa) &gt; 02 07 04 materials unsuitable for consumption or processing</v>
      </c>
    </row>
    <row r="64" spans="2:8" s="62" customFormat="1" ht="126" x14ac:dyDescent="0.15">
      <c r="B64" s="58" t="str">
        <f>"ELoW_"&amp;LEFT(t_EuropeanWasteCodes[[#This Row],[Imported code]],2)&amp;"_"&amp;MID(t_EuropeanWasteCodes[[#This Row],[Imported code]],4,2)&amp;"_"&amp;MID(t_EuropeanWasteCodes[[#This Row],[Imported code]],7,2)</f>
        <v>ELoW_02_07_05</v>
      </c>
      <c r="C64" s="58" t="str">
        <f>IF(RIGHT(t_EuropeanWasteCodes[[#This Row],[Imported code]],1)="*","Y","N")</f>
        <v>N</v>
      </c>
      <c r="D64" s="59" t="s">
        <v>67</v>
      </c>
      <c r="E64" s="59" t="s">
        <v>882</v>
      </c>
      <c r="F64" s="59" t="s">
        <v>889</v>
      </c>
      <c r="G64" s="59" t="s">
        <v>926</v>
      </c>
      <c r="H64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07 wastes from the production of alcoholic and non-alcoholic beverages (except coffee, tea and cocoa) &gt; 02 07 05 sludges from on-site effluent treatment</v>
      </c>
    </row>
    <row r="65" spans="2:8" s="62" customFormat="1" ht="126" x14ac:dyDescent="0.15">
      <c r="B65" s="58" t="str">
        <f>"ELoW_"&amp;LEFT(t_EuropeanWasteCodes[[#This Row],[Imported code]],2)&amp;"_"&amp;MID(t_EuropeanWasteCodes[[#This Row],[Imported code]],4,2)&amp;"_"&amp;MID(t_EuropeanWasteCodes[[#This Row],[Imported code]],7,2)</f>
        <v>ELoW_02_07_99</v>
      </c>
      <c r="C65" s="58" t="str">
        <f>IF(RIGHT(t_EuropeanWasteCodes[[#This Row],[Imported code]],1)="*","Y","N")</f>
        <v>N</v>
      </c>
      <c r="D65" s="59" t="s">
        <v>68</v>
      </c>
      <c r="E65" s="59" t="s">
        <v>882</v>
      </c>
      <c r="F65" s="59" t="s">
        <v>889</v>
      </c>
      <c r="G65" s="59" t="s">
        <v>927</v>
      </c>
      <c r="H65" s="60" t="str">
        <f>t_EuropeanWasteCodes[[#This Row],[Part I]]&amp;" &gt; "&amp;t_EuropeanWasteCodes[[#This Row],[Part II]]&amp;" &gt; "&amp;t_EuropeanWasteCodes[[#This Row],[Part III]]</f>
        <v>02 WASTES FROM AGRICULTURE, HORTICULTURE, AQUACULTURE, FORESTRY, HUNTING AND FISHING, FOOD PREPARATION AND PROCESSING &gt; 02 07 wastes from the production of alcoholic and non-alcoholic beverages (except coffee, tea and cocoa) &gt; 02 07 99 wastes not otherwise specified</v>
      </c>
    </row>
    <row r="66" spans="2:8" s="62" customFormat="1" ht="98" x14ac:dyDescent="0.15">
      <c r="B66" s="58" t="str">
        <f>"ELoW_"&amp;LEFT(t_EuropeanWasteCodes[[#This Row],[Imported code]],2)&amp;"_"&amp;MID(t_EuropeanWasteCodes[[#This Row],[Imported code]],4,2)&amp;"_"&amp;MID(t_EuropeanWasteCodes[[#This Row],[Imported code]],7,2)</f>
        <v>ELoW_03_01_01</v>
      </c>
      <c r="C66" s="58" t="str">
        <f>IF(RIGHT(t_EuropeanWasteCodes[[#This Row],[Imported code]],1)="*","Y","N")</f>
        <v>N</v>
      </c>
      <c r="D66" s="59" t="s">
        <v>69</v>
      </c>
      <c r="E66" s="59" t="s">
        <v>928</v>
      </c>
      <c r="F66" s="59" t="s">
        <v>929</v>
      </c>
      <c r="G66" s="59" t="s">
        <v>930</v>
      </c>
      <c r="H66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01 wastes from wood processing and the production of panels and furniture &gt; 03 01 01 waste bark and cork</v>
      </c>
    </row>
    <row r="67" spans="2:8" s="62" customFormat="1" ht="126" x14ac:dyDescent="0.15">
      <c r="B67" s="58" t="str">
        <f>"ELoW_"&amp;LEFT(t_EuropeanWasteCodes[[#This Row],[Imported code]],2)&amp;"_"&amp;MID(t_EuropeanWasteCodes[[#This Row],[Imported code]],4,2)&amp;"_"&amp;MID(t_EuropeanWasteCodes[[#This Row],[Imported code]],7,2)</f>
        <v>ELoW_03_01_04</v>
      </c>
      <c r="C67" s="58" t="str">
        <f>IF(RIGHT(t_EuropeanWasteCodes[[#This Row],[Imported code]],1)="*","Y","N")</f>
        <v>Y</v>
      </c>
      <c r="D67" s="59" t="s">
        <v>70</v>
      </c>
      <c r="E67" s="59" t="s">
        <v>928</v>
      </c>
      <c r="F67" s="59" t="s">
        <v>929</v>
      </c>
      <c r="G67" s="59" t="s">
        <v>931</v>
      </c>
      <c r="H67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01 wastes from wood processing and the production of panels and furniture &gt; 03 01 04* sawdust, shavings, cuttings, wood, particle board and veneer containing hazardous substances</v>
      </c>
    </row>
    <row r="68" spans="2:8" s="62" customFormat="1" ht="126" x14ac:dyDescent="0.15">
      <c r="B68" s="58" t="str">
        <f>"ELoW_"&amp;LEFT(t_EuropeanWasteCodes[[#This Row],[Imported code]],2)&amp;"_"&amp;MID(t_EuropeanWasteCodes[[#This Row],[Imported code]],4,2)&amp;"_"&amp;MID(t_EuropeanWasteCodes[[#This Row],[Imported code]],7,2)</f>
        <v>ELoW_03_01_05</v>
      </c>
      <c r="C68" s="58" t="str">
        <f>IF(RIGHT(t_EuropeanWasteCodes[[#This Row],[Imported code]],1)="*","Y","N")</f>
        <v>N</v>
      </c>
      <c r="D68" s="59" t="s">
        <v>71</v>
      </c>
      <c r="E68" s="59" t="s">
        <v>928</v>
      </c>
      <c r="F68" s="59" t="s">
        <v>929</v>
      </c>
      <c r="G68" s="59" t="s">
        <v>932</v>
      </c>
      <c r="H68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01 wastes from wood processing and the production of panels and furniture &gt; 03 01 05 sawdust, shavings, cuttings, wood, particle board and veneer other than those mentioned in 03 01 04</v>
      </c>
    </row>
    <row r="69" spans="2:8" s="62" customFormat="1" ht="112" x14ac:dyDescent="0.15">
      <c r="B69" s="58" t="str">
        <f>"ELoW_"&amp;LEFT(t_EuropeanWasteCodes[[#This Row],[Imported code]],2)&amp;"_"&amp;MID(t_EuropeanWasteCodes[[#This Row],[Imported code]],4,2)&amp;"_"&amp;MID(t_EuropeanWasteCodes[[#This Row],[Imported code]],7,2)</f>
        <v>ELoW_03_01_99</v>
      </c>
      <c r="C69" s="58" t="str">
        <f>IF(RIGHT(t_EuropeanWasteCodes[[#This Row],[Imported code]],1)="*","Y","N")</f>
        <v>N</v>
      </c>
      <c r="D69" s="59" t="s">
        <v>72</v>
      </c>
      <c r="E69" s="59" t="s">
        <v>928</v>
      </c>
      <c r="F69" s="59" t="s">
        <v>929</v>
      </c>
      <c r="G69" s="59" t="s">
        <v>933</v>
      </c>
      <c r="H69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01 wastes from wood processing and the production of panels and furniture &gt; 03 01 99 wastes not otherwise specified</v>
      </c>
    </row>
    <row r="70" spans="2:8" s="62" customFormat="1" ht="98" x14ac:dyDescent="0.15">
      <c r="B70" s="58" t="str">
        <f>"ELoW_"&amp;LEFT(t_EuropeanWasteCodes[[#This Row],[Imported code]],2)&amp;"_"&amp;MID(t_EuropeanWasteCodes[[#This Row],[Imported code]],4,2)&amp;"_"&amp;MID(t_EuropeanWasteCodes[[#This Row],[Imported code]],7,2)</f>
        <v>ELoW_03_02_01</v>
      </c>
      <c r="C70" s="58" t="str">
        <f>IF(RIGHT(t_EuropeanWasteCodes[[#This Row],[Imported code]],1)="*","Y","N")</f>
        <v>Y</v>
      </c>
      <c r="D70" s="59" t="s">
        <v>73</v>
      </c>
      <c r="E70" s="59" t="s">
        <v>928</v>
      </c>
      <c r="F70" s="59" t="s">
        <v>934</v>
      </c>
      <c r="G70" s="59" t="s">
        <v>935</v>
      </c>
      <c r="H70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02 wastes from wood preservation &gt; 03 02 01* non-halogenated organic wood preservatives</v>
      </c>
    </row>
    <row r="71" spans="2:8" s="62" customFormat="1" ht="98" x14ac:dyDescent="0.15">
      <c r="B71" s="58" t="str">
        <f>"ELoW_"&amp;LEFT(t_EuropeanWasteCodes[[#This Row],[Imported code]],2)&amp;"_"&amp;MID(t_EuropeanWasteCodes[[#This Row],[Imported code]],4,2)&amp;"_"&amp;MID(t_EuropeanWasteCodes[[#This Row],[Imported code]],7,2)</f>
        <v>ELoW_03_02_02</v>
      </c>
      <c r="C71" s="58" t="str">
        <f>IF(RIGHT(t_EuropeanWasteCodes[[#This Row],[Imported code]],1)="*","Y","N")</f>
        <v>Y</v>
      </c>
      <c r="D71" s="59" t="s">
        <v>74</v>
      </c>
      <c r="E71" s="59" t="s">
        <v>928</v>
      </c>
      <c r="F71" s="59" t="s">
        <v>934</v>
      </c>
      <c r="G71" s="59" t="s">
        <v>936</v>
      </c>
      <c r="H71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02 wastes from wood preservation &gt; 03 02 02* organochlorinated wood preservatives</v>
      </c>
    </row>
    <row r="72" spans="2:8" s="62" customFormat="1" ht="98" x14ac:dyDescent="0.15">
      <c r="B72" s="58" t="str">
        <f>"ELoW_"&amp;LEFT(t_EuropeanWasteCodes[[#This Row],[Imported code]],2)&amp;"_"&amp;MID(t_EuropeanWasteCodes[[#This Row],[Imported code]],4,2)&amp;"_"&amp;MID(t_EuropeanWasteCodes[[#This Row],[Imported code]],7,2)</f>
        <v>ELoW_03_02_03</v>
      </c>
      <c r="C72" s="58" t="str">
        <f>IF(RIGHT(t_EuropeanWasteCodes[[#This Row],[Imported code]],1)="*","Y","N")</f>
        <v>Y</v>
      </c>
      <c r="D72" s="59" t="s">
        <v>75</v>
      </c>
      <c r="E72" s="59" t="s">
        <v>928</v>
      </c>
      <c r="F72" s="59" t="s">
        <v>934</v>
      </c>
      <c r="G72" s="59" t="s">
        <v>937</v>
      </c>
      <c r="H72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02 wastes from wood preservation &gt; 03 02 03* organometallic wood preservatives</v>
      </c>
    </row>
    <row r="73" spans="2:8" s="62" customFormat="1" ht="84" x14ac:dyDescent="0.15">
      <c r="B73" s="58" t="str">
        <f>"ELoW_"&amp;LEFT(t_EuropeanWasteCodes[[#This Row],[Imported code]],2)&amp;"_"&amp;MID(t_EuropeanWasteCodes[[#This Row],[Imported code]],4,2)&amp;"_"&amp;MID(t_EuropeanWasteCodes[[#This Row],[Imported code]],7,2)</f>
        <v>ELoW_03_02_04</v>
      </c>
      <c r="C73" s="58" t="str">
        <f>IF(RIGHT(t_EuropeanWasteCodes[[#This Row],[Imported code]],1)="*","Y","N")</f>
        <v>Y</v>
      </c>
      <c r="D73" s="59" t="s">
        <v>76</v>
      </c>
      <c r="E73" s="59" t="s">
        <v>928</v>
      </c>
      <c r="F73" s="59" t="s">
        <v>934</v>
      </c>
      <c r="G73" s="59" t="s">
        <v>938</v>
      </c>
      <c r="H73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02 wastes from wood preservation &gt; 03 02 04* inorganic wood preservatives</v>
      </c>
    </row>
    <row r="74" spans="2:8" s="62" customFormat="1" ht="98" x14ac:dyDescent="0.15">
      <c r="B74" s="58" t="str">
        <f>"ELoW_"&amp;LEFT(t_EuropeanWasteCodes[[#This Row],[Imported code]],2)&amp;"_"&amp;MID(t_EuropeanWasteCodes[[#This Row],[Imported code]],4,2)&amp;"_"&amp;MID(t_EuropeanWasteCodes[[#This Row],[Imported code]],7,2)</f>
        <v>ELoW_03_02_05</v>
      </c>
      <c r="C74" s="58" t="str">
        <f>IF(RIGHT(t_EuropeanWasteCodes[[#This Row],[Imported code]],1)="*","Y","N")</f>
        <v>Y</v>
      </c>
      <c r="D74" s="59" t="s">
        <v>77</v>
      </c>
      <c r="E74" s="59" t="s">
        <v>928</v>
      </c>
      <c r="F74" s="59" t="s">
        <v>934</v>
      </c>
      <c r="G74" s="59" t="s">
        <v>939</v>
      </c>
      <c r="H74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02 wastes from wood preservation &gt; 03 02 05* other wood preservatives containing hazardous substances</v>
      </c>
    </row>
    <row r="75" spans="2:8" s="62" customFormat="1" ht="98" x14ac:dyDescent="0.15">
      <c r="B75" s="58" t="str">
        <f>"ELoW_"&amp;LEFT(t_EuropeanWasteCodes[[#This Row],[Imported code]],2)&amp;"_"&amp;MID(t_EuropeanWasteCodes[[#This Row],[Imported code]],4,2)&amp;"_"&amp;MID(t_EuropeanWasteCodes[[#This Row],[Imported code]],7,2)</f>
        <v>ELoW_03_02_99</v>
      </c>
      <c r="C75" s="58" t="str">
        <f>IF(RIGHT(t_EuropeanWasteCodes[[#This Row],[Imported code]],1)="*","Y","N")</f>
        <v>N</v>
      </c>
      <c r="D75" s="59" t="s">
        <v>78</v>
      </c>
      <c r="E75" s="59" t="s">
        <v>928</v>
      </c>
      <c r="F75" s="59" t="s">
        <v>934</v>
      </c>
      <c r="G75" s="59" t="s">
        <v>940</v>
      </c>
      <c r="H75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02 wastes from wood preservation &gt; 03 02 99 wood preservatives not otherwise specified</v>
      </c>
    </row>
    <row r="76" spans="2:8" s="62" customFormat="1" ht="98" x14ac:dyDescent="0.15">
      <c r="B76" s="58" t="str">
        <f>"ELoW_"&amp;LEFT(t_EuropeanWasteCodes[[#This Row],[Imported code]],2)&amp;"_"&amp;MID(t_EuropeanWasteCodes[[#This Row],[Imported code]],4,2)&amp;"_"&amp;MID(t_EuropeanWasteCodes[[#This Row],[Imported code]],7,2)</f>
        <v>ELoW_03_03_01</v>
      </c>
      <c r="C76" s="58" t="str">
        <f>IF(RIGHT(t_EuropeanWasteCodes[[#This Row],[Imported code]],1)="*","Y","N")</f>
        <v>N</v>
      </c>
      <c r="D76" s="59" t="s">
        <v>79</v>
      </c>
      <c r="E76" s="59" t="s">
        <v>928</v>
      </c>
      <c r="F76" s="59" t="s">
        <v>941</v>
      </c>
      <c r="G76" s="59" t="s">
        <v>942</v>
      </c>
      <c r="H76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01 waste bark and wood</v>
      </c>
    </row>
    <row r="77" spans="2:8" s="62" customFormat="1" ht="112" x14ac:dyDescent="0.15">
      <c r="B77" s="58" t="str">
        <f>"ELoW_"&amp;LEFT(t_EuropeanWasteCodes[[#This Row],[Imported code]],2)&amp;"_"&amp;MID(t_EuropeanWasteCodes[[#This Row],[Imported code]],4,2)&amp;"_"&amp;MID(t_EuropeanWasteCodes[[#This Row],[Imported code]],7,2)</f>
        <v>ELoW_03_03_02</v>
      </c>
      <c r="C77" s="58" t="str">
        <f>IF(RIGHT(t_EuropeanWasteCodes[[#This Row],[Imported code]],1)="*","Y","N")</f>
        <v>N</v>
      </c>
      <c r="D77" s="59" t="s">
        <v>80</v>
      </c>
      <c r="E77" s="59" t="s">
        <v>928</v>
      </c>
      <c r="F77" s="59" t="s">
        <v>941</v>
      </c>
      <c r="G77" s="59" t="s">
        <v>943</v>
      </c>
      <c r="H77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02 green liquor sludge (from recovery of cooking liquor)</v>
      </c>
    </row>
    <row r="78" spans="2:8" s="62" customFormat="1" ht="98" x14ac:dyDescent="0.15">
      <c r="B78" s="58" t="str">
        <f>"ELoW_"&amp;LEFT(t_EuropeanWasteCodes[[#This Row],[Imported code]],2)&amp;"_"&amp;MID(t_EuropeanWasteCodes[[#This Row],[Imported code]],4,2)&amp;"_"&amp;MID(t_EuropeanWasteCodes[[#This Row],[Imported code]],7,2)</f>
        <v>ELoW_03_03_05</v>
      </c>
      <c r="C78" s="58" t="str">
        <f>IF(RIGHT(t_EuropeanWasteCodes[[#This Row],[Imported code]],1)="*","Y","N")</f>
        <v>N</v>
      </c>
      <c r="D78" s="59" t="s">
        <v>81</v>
      </c>
      <c r="E78" s="59" t="s">
        <v>928</v>
      </c>
      <c r="F78" s="59" t="s">
        <v>941</v>
      </c>
      <c r="G78" s="59" t="s">
        <v>944</v>
      </c>
      <c r="H78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05 de-inking sludges from paper recycling</v>
      </c>
    </row>
    <row r="79" spans="2:8" s="62" customFormat="1" ht="112" x14ac:dyDescent="0.15">
      <c r="B79" s="58" t="str">
        <f>"ELoW_"&amp;LEFT(t_EuropeanWasteCodes[[#This Row],[Imported code]],2)&amp;"_"&amp;MID(t_EuropeanWasteCodes[[#This Row],[Imported code]],4,2)&amp;"_"&amp;MID(t_EuropeanWasteCodes[[#This Row],[Imported code]],7,2)</f>
        <v>ELoW_03_03_07</v>
      </c>
      <c r="C79" s="58" t="str">
        <f>IF(RIGHT(t_EuropeanWasteCodes[[#This Row],[Imported code]],1)="*","Y","N")</f>
        <v>N</v>
      </c>
      <c r="D79" s="59" t="s">
        <v>82</v>
      </c>
      <c r="E79" s="59" t="s">
        <v>928</v>
      </c>
      <c r="F79" s="59" t="s">
        <v>941</v>
      </c>
      <c r="G79" s="59" t="s">
        <v>945</v>
      </c>
      <c r="H79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07 mechanically separated rejects from pulping of waste paper and cardboard</v>
      </c>
    </row>
    <row r="80" spans="2:8" s="62" customFormat="1" ht="112" x14ac:dyDescent="0.15">
      <c r="B80" s="58" t="str">
        <f>"ELoW_"&amp;LEFT(t_EuropeanWasteCodes[[#This Row],[Imported code]],2)&amp;"_"&amp;MID(t_EuropeanWasteCodes[[#This Row],[Imported code]],4,2)&amp;"_"&amp;MID(t_EuropeanWasteCodes[[#This Row],[Imported code]],7,2)</f>
        <v>ELoW_03_03_08</v>
      </c>
      <c r="C80" s="58" t="str">
        <f>IF(RIGHT(t_EuropeanWasteCodes[[#This Row],[Imported code]],1)="*","Y","N")</f>
        <v>N</v>
      </c>
      <c r="D80" s="59" t="s">
        <v>83</v>
      </c>
      <c r="E80" s="59" t="s">
        <v>928</v>
      </c>
      <c r="F80" s="59" t="s">
        <v>941</v>
      </c>
      <c r="G80" s="59" t="s">
        <v>946</v>
      </c>
      <c r="H80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08 wastes from sorting of paper and cardboard destined for recycling</v>
      </c>
    </row>
    <row r="81" spans="2:8" s="62" customFormat="1" ht="98" x14ac:dyDescent="0.15">
      <c r="B81" s="58" t="str">
        <f>"ELoW_"&amp;LEFT(t_EuropeanWasteCodes[[#This Row],[Imported code]],2)&amp;"_"&amp;MID(t_EuropeanWasteCodes[[#This Row],[Imported code]],4,2)&amp;"_"&amp;MID(t_EuropeanWasteCodes[[#This Row],[Imported code]],7,2)</f>
        <v>ELoW_03_03_09</v>
      </c>
      <c r="C81" s="58" t="str">
        <f>IF(RIGHT(t_EuropeanWasteCodes[[#This Row],[Imported code]],1)="*","Y","N")</f>
        <v>N</v>
      </c>
      <c r="D81" s="59" t="s">
        <v>84</v>
      </c>
      <c r="E81" s="59" t="s">
        <v>928</v>
      </c>
      <c r="F81" s="59" t="s">
        <v>941</v>
      </c>
      <c r="G81" s="59" t="s">
        <v>947</v>
      </c>
      <c r="H81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09 lime mud waste</v>
      </c>
    </row>
    <row r="82" spans="2:8" s="62" customFormat="1" ht="112" x14ac:dyDescent="0.15">
      <c r="B82" s="58" t="str">
        <f>"ELoW_"&amp;LEFT(t_EuropeanWasteCodes[[#This Row],[Imported code]],2)&amp;"_"&amp;MID(t_EuropeanWasteCodes[[#This Row],[Imported code]],4,2)&amp;"_"&amp;MID(t_EuropeanWasteCodes[[#This Row],[Imported code]],7,2)</f>
        <v>ELoW_03_03_10</v>
      </c>
      <c r="C82" s="58" t="str">
        <f>IF(RIGHT(t_EuropeanWasteCodes[[#This Row],[Imported code]],1)="*","Y","N")</f>
        <v>N</v>
      </c>
      <c r="D82" s="59" t="s">
        <v>85</v>
      </c>
      <c r="E82" s="59" t="s">
        <v>928</v>
      </c>
      <c r="F82" s="59" t="s">
        <v>941</v>
      </c>
      <c r="G82" s="59" t="s">
        <v>948</v>
      </c>
      <c r="H82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10 fibre rejects, fibre-, filler- and coating-sludges from mechanical separation</v>
      </c>
    </row>
    <row r="83" spans="2:8" s="62" customFormat="1" ht="112" x14ac:dyDescent="0.15">
      <c r="B83" s="58" t="str">
        <f>"ELoW_"&amp;LEFT(t_EuropeanWasteCodes[[#This Row],[Imported code]],2)&amp;"_"&amp;MID(t_EuropeanWasteCodes[[#This Row],[Imported code]],4,2)&amp;"_"&amp;MID(t_EuropeanWasteCodes[[#This Row],[Imported code]],7,2)</f>
        <v>ELoW_03_03_11</v>
      </c>
      <c r="C83" s="58" t="str">
        <f>IF(RIGHT(t_EuropeanWasteCodes[[#This Row],[Imported code]],1)="*","Y","N")</f>
        <v>N</v>
      </c>
      <c r="D83" s="59" t="s">
        <v>86</v>
      </c>
      <c r="E83" s="59" t="s">
        <v>928</v>
      </c>
      <c r="F83" s="59" t="s">
        <v>941</v>
      </c>
      <c r="G83" s="59" t="s">
        <v>949</v>
      </c>
      <c r="H83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11 sludges from on-site effluent treatment other than those mentioned in 03 03 10</v>
      </c>
    </row>
    <row r="84" spans="2:8" s="62" customFormat="1" ht="98" x14ac:dyDescent="0.15">
      <c r="B84" s="58" t="str">
        <f>"ELoW_"&amp;LEFT(t_EuropeanWasteCodes[[#This Row],[Imported code]],2)&amp;"_"&amp;MID(t_EuropeanWasteCodes[[#This Row],[Imported code]],4,2)&amp;"_"&amp;MID(t_EuropeanWasteCodes[[#This Row],[Imported code]],7,2)</f>
        <v>ELoW_03_03_99</v>
      </c>
      <c r="C84" s="58" t="str">
        <f>IF(RIGHT(t_EuropeanWasteCodes[[#This Row],[Imported code]],1)="*","Y","N")</f>
        <v>N</v>
      </c>
      <c r="D84" s="59" t="s">
        <v>87</v>
      </c>
      <c r="E84" s="59" t="s">
        <v>928</v>
      </c>
      <c r="F84" s="59" t="s">
        <v>941</v>
      </c>
      <c r="G84" s="59" t="s">
        <v>950</v>
      </c>
      <c r="H84" s="60" t="str">
        <f>t_EuropeanWasteCodes[[#This Row],[Part I]]&amp;" &gt; "&amp;t_EuropeanWasteCodes[[#This Row],[Part II]]&amp;" &gt; "&amp;t_EuropeanWasteCodes[[#This Row],[Part III]]</f>
        <v>03 WASTES FROM WOOD PROCESSING AND THE PRODUCTION OF PANELS AND FURNITURE, PULP, PAPER AND CARDBOARD &gt; 03 03 wastes from pulp, paper and cardboard production and processing &gt; 03 03 99 wastes not otherwise specified</v>
      </c>
    </row>
    <row r="85" spans="2:8" s="62" customFormat="1" ht="70" x14ac:dyDescent="0.15">
      <c r="B85" s="58" t="str">
        <f>"ELoW_"&amp;LEFT(t_EuropeanWasteCodes[[#This Row],[Imported code]],2)&amp;"_"&amp;MID(t_EuropeanWasteCodes[[#This Row],[Imported code]],4,2)&amp;"_"&amp;MID(t_EuropeanWasteCodes[[#This Row],[Imported code]],7,2)</f>
        <v>ELoW_04_01_01</v>
      </c>
      <c r="C85" s="58" t="str">
        <f>IF(RIGHT(t_EuropeanWasteCodes[[#This Row],[Imported code]],1)="*","Y","N")</f>
        <v>N</v>
      </c>
      <c r="D85" s="59" t="s">
        <v>88</v>
      </c>
      <c r="E85" s="59" t="s">
        <v>951</v>
      </c>
      <c r="F85" s="59" t="s">
        <v>952</v>
      </c>
      <c r="G85" s="59" t="s">
        <v>953</v>
      </c>
      <c r="H85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01 fleshings and lime split wastes</v>
      </c>
    </row>
    <row r="86" spans="2:8" s="62" customFormat="1" ht="56" x14ac:dyDescent="0.15">
      <c r="B86" s="58" t="str">
        <f>"ELoW_"&amp;LEFT(t_EuropeanWasteCodes[[#This Row],[Imported code]],2)&amp;"_"&amp;MID(t_EuropeanWasteCodes[[#This Row],[Imported code]],4,2)&amp;"_"&amp;MID(t_EuropeanWasteCodes[[#This Row],[Imported code]],7,2)</f>
        <v>ELoW_04_01_02</v>
      </c>
      <c r="C86" s="58" t="str">
        <f>IF(RIGHT(t_EuropeanWasteCodes[[#This Row],[Imported code]],1)="*","Y","N")</f>
        <v>N</v>
      </c>
      <c r="D86" s="59" t="s">
        <v>89</v>
      </c>
      <c r="E86" s="59" t="s">
        <v>951</v>
      </c>
      <c r="F86" s="59" t="s">
        <v>952</v>
      </c>
      <c r="G86" s="59" t="s">
        <v>954</v>
      </c>
      <c r="H86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02 liming waste</v>
      </c>
    </row>
    <row r="87" spans="2:8" s="62" customFormat="1" ht="84" x14ac:dyDescent="0.15">
      <c r="B87" s="58" t="str">
        <f>"ELoW_"&amp;LEFT(t_EuropeanWasteCodes[[#This Row],[Imported code]],2)&amp;"_"&amp;MID(t_EuropeanWasteCodes[[#This Row],[Imported code]],4,2)&amp;"_"&amp;MID(t_EuropeanWasteCodes[[#This Row],[Imported code]],7,2)</f>
        <v>ELoW_04_01_03</v>
      </c>
      <c r="C87" s="58" t="str">
        <f>IF(RIGHT(t_EuropeanWasteCodes[[#This Row],[Imported code]],1)="*","Y","N")</f>
        <v>Y</v>
      </c>
      <c r="D87" s="59" t="s">
        <v>90</v>
      </c>
      <c r="E87" s="59" t="s">
        <v>951</v>
      </c>
      <c r="F87" s="59" t="s">
        <v>952</v>
      </c>
      <c r="G87" s="59" t="s">
        <v>955</v>
      </c>
      <c r="H87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03* degreasing wastes containing solvents without a liquid phase</v>
      </c>
    </row>
    <row r="88" spans="2:8" s="62" customFormat="1" ht="70" x14ac:dyDescent="0.15">
      <c r="B88" s="58" t="str">
        <f>"ELoW_"&amp;LEFT(t_EuropeanWasteCodes[[#This Row],[Imported code]],2)&amp;"_"&amp;MID(t_EuropeanWasteCodes[[#This Row],[Imported code]],4,2)&amp;"_"&amp;MID(t_EuropeanWasteCodes[[#This Row],[Imported code]],7,2)</f>
        <v>ELoW_04_01_04</v>
      </c>
      <c r="C88" s="58" t="str">
        <f>IF(RIGHT(t_EuropeanWasteCodes[[#This Row],[Imported code]],1)="*","Y","N")</f>
        <v>N</v>
      </c>
      <c r="D88" s="59" t="s">
        <v>91</v>
      </c>
      <c r="E88" s="59" t="s">
        <v>951</v>
      </c>
      <c r="F88" s="59" t="s">
        <v>952</v>
      </c>
      <c r="G88" s="59" t="s">
        <v>956</v>
      </c>
      <c r="H88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04 tanning liquor containing chromium</v>
      </c>
    </row>
    <row r="89" spans="2:8" s="62" customFormat="1" ht="70" x14ac:dyDescent="0.15">
      <c r="B89" s="58" t="str">
        <f>"ELoW_"&amp;LEFT(t_EuropeanWasteCodes[[#This Row],[Imported code]],2)&amp;"_"&amp;MID(t_EuropeanWasteCodes[[#This Row],[Imported code]],4,2)&amp;"_"&amp;MID(t_EuropeanWasteCodes[[#This Row],[Imported code]],7,2)</f>
        <v>ELoW_04_01_05</v>
      </c>
      <c r="C89" s="58" t="str">
        <f>IF(RIGHT(t_EuropeanWasteCodes[[#This Row],[Imported code]],1)="*","Y","N")</f>
        <v>N</v>
      </c>
      <c r="D89" s="59" t="s">
        <v>92</v>
      </c>
      <c r="E89" s="59" t="s">
        <v>951</v>
      </c>
      <c r="F89" s="59" t="s">
        <v>952</v>
      </c>
      <c r="G89" s="59" t="s">
        <v>957</v>
      </c>
      <c r="H89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05 tanning liquor free of chromium</v>
      </c>
    </row>
    <row r="90" spans="2:8" s="62" customFormat="1" ht="84" x14ac:dyDescent="0.15">
      <c r="B90" s="58" t="str">
        <f>"ELoW_"&amp;LEFT(t_EuropeanWasteCodes[[#This Row],[Imported code]],2)&amp;"_"&amp;MID(t_EuropeanWasteCodes[[#This Row],[Imported code]],4,2)&amp;"_"&amp;MID(t_EuropeanWasteCodes[[#This Row],[Imported code]],7,2)</f>
        <v>ELoW_04_01_06</v>
      </c>
      <c r="C90" s="58" t="str">
        <f>IF(RIGHT(t_EuropeanWasteCodes[[#This Row],[Imported code]],1)="*","Y","N")</f>
        <v>N</v>
      </c>
      <c r="D90" s="59" t="s">
        <v>93</v>
      </c>
      <c r="E90" s="59" t="s">
        <v>951</v>
      </c>
      <c r="F90" s="59" t="s">
        <v>952</v>
      </c>
      <c r="G90" s="59" t="s">
        <v>958</v>
      </c>
      <c r="H90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06 sludges, in particular from on-site effluent treatment containing chromium</v>
      </c>
    </row>
    <row r="91" spans="2:8" s="62" customFormat="1" ht="84" x14ac:dyDescent="0.15">
      <c r="B91" s="58" t="str">
        <f>"ELoW_"&amp;LEFT(t_EuropeanWasteCodes[[#This Row],[Imported code]],2)&amp;"_"&amp;MID(t_EuropeanWasteCodes[[#This Row],[Imported code]],4,2)&amp;"_"&amp;MID(t_EuropeanWasteCodes[[#This Row],[Imported code]],7,2)</f>
        <v>ELoW_04_01_07</v>
      </c>
      <c r="C91" s="58" t="str">
        <f>IF(RIGHT(t_EuropeanWasteCodes[[#This Row],[Imported code]],1)="*","Y","N")</f>
        <v>N</v>
      </c>
      <c r="D91" s="59" t="s">
        <v>94</v>
      </c>
      <c r="E91" s="59" t="s">
        <v>951</v>
      </c>
      <c r="F91" s="59" t="s">
        <v>952</v>
      </c>
      <c r="G91" s="59" t="s">
        <v>959</v>
      </c>
      <c r="H91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07 sludges, in particular from on-site effluent treatment free of chromium</v>
      </c>
    </row>
    <row r="92" spans="2:8" s="62" customFormat="1" ht="98" x14ac:dyDescent="0.15">
      <c r="B92" s="58" t="str">
        <f>"ELoW_"&amp;LEFT(t_EuropeanWasteCodes[[#This Row],[Imported code]],2)&amp;"_"&amp;MID(t_EuropeanWasteCodes[[#This Row],[Imported code]],4,2)&amp;"_"&amp;MID(t_EuropeanWasteCodes[[#This Row],[Imported code]],7,2)</f>
        <v>ELoW_04_01_08</v>
      </c>
      <c r="C92" s="58" t="str">
        <f>IF(RIGHT(t_EuropeanWasteCodes[[#This Row],[Imported code]],1)="*","Y","N")</f>
        <v>N</v>
      </c>
      <c r="D92" s="59" t="s">
        <v>95</v>
      </c>
      <c r="E92" s="59" t="s">
        <v>951</v>
      </c>
      <c r="F92" s="59" t="s">
        <v>952</v>
      </c>
      <c r="G92" s="59" t="s">
        <v>960</v>
      </c>
      <c r="H92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08 waste tanned leather (blue sheetings, shavings, cuttings, buffing dust) containing chromium</v>
      </c>
    </row>
    <row r="93" spans="2:8" s="62" customFormat="1" ht="70" x14ac:dyDescent="0.15">
      <c r="B93" s="58" t="str">
        <f>"ELoW_"&amp;LEFT(t_EuropeanWasteCodes[[#This Row],[Imported code]],2)&amp;"_"&amp;MID(t_EuropeanWasteCodes[[#This Row],[Imported code]],4,2)&amp;"_"&amp;MID(t_EuropeanWasteCodes[[#This Row],[Imported code]],7,2)</f>
        <v>ELoW_04_01_09</v>
      </c>
      <c r="C93" s="58" t="str">
        <f>IF(RIGHT(t_EuropeanWasteCodes[[#This Row],[Imported code]],1)="*","Y","N")</f>
        <v>N</v>
      </c>
      <c r="D93" s="59" t="s">
        <v>96</v>
      </c>
      <c r="E93" s="59" t="s">
        <v>951</v>
      </c>
      <c r="F93" s="59" t="s">
        <v>952</v>
      </c>
      <c r="G93" s="59" t="s">
        <v>961</v>
      </c>
      <c r="H93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09 wastes from dressing and finishing</v>
      </c>
    </row>
    <row r="94" spans="2:8" s="62" customFormat="1" ht="70" x14ac:dyDescent="0.15">
      <c r="B94" s="58" t="str">
        <f>"ELoW_"&amp;LEFT(t_EuropeanWasteCodes[[#This Row],[Imported code]],2)&amp;"_"&amp;MID(t_EuropeanWasteCodes[[#This Row],[Imported code]],4,2)&amp;"_"&amp;MID(t_EuropeanWasteCodes[[#This Row],[Imported code]],7,2)</f>
        <v>ELoW_04_01_99</v>
      </c>
      <c r="C94" s="58" t="str">
        <f>IF(RIGHT(t_EuropeanWasteCodes[[#This Row],[Imported code]],1)="*","Y","N")</f>
        <v>N</v>
      </c>
      <c r="D94" s="59" t="s">
        <v>97</v>
      </c>
      <c r="E94" s="59" t="s">
        <v>951</v>
      </c>
      <c r="F94" s="59" t="s">
        <v>952</v>
      </c>
      <c r="G94" s="59" t="s">
        <v>962</v>
      </c>
      <c r="H94" s="60" t="str">
        <f>t_EuropeanWasteCodes[[#This Row],[Part I]]&amp;" &gt; "&amp;t_EuropeanWasteCodes[[#This Row],[Part II]]&amp;" &gt; "&amp;t_EuropeanWasteCodes[[#This Row],[Part III]]</f>
        <v>04 WASTES FROM THE LEATHER, FUR AND TEXTILE INDUSTRIES &gt; 04 01 wastes from the leather and fur industry &gt; 04 01 99 wastes not otherwise specified</v>
      </c>
    </row>
    <row r="95" spans="2:8" s="62" customFormat="1" ht="84" x14ac:dyDescent="0.15">
      <c r="B95" s="58" t="str">
        <f>"ELoW_"&amp;LEFT(t_EuropeanWasteCodes[[#This Row],[Imported code]],2)&amp;"_"&amp;MID(t_EuropeanWasteCodes[[#This Row],[Imported code]],4,2)&amp;"_"&amp;MID(t_EuropeanWasteCodes[[#This Row],[Imported code]],7,2)</f>
        <v>ELoW_04_02_09</v>
      </c>
      <c r="C95" s="58" t="str">
        <f>IF(RIGHT(t_EuropeanWasteCodes[[#This Row],[Imported code]],1)="*","Y","N")</f>
        <v>N</v>
      </c>
      <c r="D95" s="59" t="s">
        <v>98</v>
      </c>
      <c r="E95" s="59" t="s">
        <v>951</v>
      </c>
      <c r="F95" s="59" t="s">
        <v>963</v>
      </c>
      <c r="G95" s="59" t="s">
        <v>964</v>
      </c>
      <c r="H95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09 wastes from composite materials (impregnated textile, elastomer, plastomer)</v>
      </c>
    </row>
    <row r="96" spans="2:8" s="62" customFormat="1" ht="70" x14ac:dyDescent="0.15">
      <c r="B96" s="58" t="str">
        <f>"ELoW_"&amp;LEFT(t_EuropeanWasteCodes[[#This Row],[Imported code]],2)&amp;"_"&amp;MID(t_EuropeanWasteCodes[[#This Row],[Imported code]],4,2)&amp;"_"&amp;MID(t_EuropeanWasteCodes[[#This Row],[Imported code]],7,2)</f>
        <v>ELoW_04_02_10</v>
      </c>
      <c r="C96" s="58" t="str">
        <f>IF(RIGHT(t_EuropeanWasteCodes[[#This Row],[Imported code]],1)="*","Y","N")</f>
        <v>N</v>
      </c>
      <c r="D96" s="59" t="s">
        <v>99</v>
      </c>
      <c r="E96" s="59" t="s">
        <v>951</v>
      </c>
      <c r="F96" s="59" t="s">
        <v>963</v>
      </c>
      <c r="G96" s="59" t="s">
        <v>965</v>
      </c>
      <c r="H96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10 organic matter from natural products (for example grease, wax)</v>
      </c>
    </row>
    <row r="97" spans="2:8" s="62" customFormat="1" ht="70" x14ac:dyDescent="0.15">
      <c r="B97" s="58" t="str">
        <f>"ELoW_"&amp;LEFT(t_EuropeanWasteCodes[[#This Row],[Imported code]],2)&amp;"_"&amp;MID(t_EuropeanWasteCodes[[#This Row],[Imported code]],4,2)&amp;"_"&amp;MID(t_EuropeanWasteCodes[[#This Row],[Imported code]],7,2)</f>
        <v>ELoW_04_02_14</v>
      </c>
      <c r="C97" s="58" t="str">
        <f>IF(RIGHT(t_EuropeanWasteCodes[[#This Row],[Imported code]],1)="*","Y","N")</f>
        <v>Y</v>
      </c>
      <c r="D97" s="59" t="s">
        <v>100</v>
      </c>
      <c r="E97" s="59" t="s">
        <v>951</v>
      </c>
      <c r="F97" s="59" t="s">
        <v>963</v>
      </c>
      <c r="G97" s="59" t="s">
        <v>966</v>
      </c>
      <c r="H97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14* wastes from finishing containing organic solvents</v>
      </c>
    </row>
    <row r="98" spans="2:8" s="62" customFormat="1" ht="70" x14ac:dyDescent="0.15">
      <c r="B98" s="58" t="str">
        <f>"ELoW_"&amp;LEFT(t_EuropeanWasteCodes[[#This Row],[Imported code]],2)&amp;"_"&amp;MID(t_EuropeanWasteCodes[[#This Row],[Imported code]],4,2)&amp;"_"&amp;MID(t_EuropeanWasteCodes[[#This Row],[Imported code]],7,2)</f>
        <v>ELoW_04_02_15</v>
      </c>
      <c r="C98" s="58" t="str">
        <f>IF(RIGHT(t_EuropeanWasteCodes[[#This Row],[Imported code]],1)="*","Y","N")</f>
        <v>N</v>
      </c>
      <c r="D98" s="59" t="s">
        <v>101</v>
      </c>
      <c r="E98" s="59" t="s">
        <v>951</v>
      </c>
      <c r="F98" s="59" t="s">
        <v>963</v>
      </c>
      <c r="G98" s="59" t="s">
        <v>967</v>
      </c>
      <c r="H98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15 wastes from finishing other than those mentioned in 04 02 14</v>
      </c>
    </row>
    <row r="99" spans="2:8" s="62" customFormat="1" ht="70" x14ac:dyDescent="0.15">
      <c r="B99" s="58" t="str">
        <f>"ELoW_"&amp;LEFT(t_EuropeanWasteCodes[[#This Row],[Imported code]],2)&amp;"_"&amp;MID(t_EuropeanWasteCodes[[#This Row],[Imported code]],4,2)&amp;"_"&amp;MID(t_EuropeanWasteCodes[[#This Row],[Imported code]],7,2)</f>
        <v>ELoW_04_02_16</v>
      </c>
      <c r="C99" s="58" t="str">
        <f>IF(RIGHT(t_EuropeanWasteCodes[[#This Row],[Imported code]],1)="*","Y","N")</f>
        <v>Y</v>
      </c>
      <c r="D99" s="59" t="s">
        <v>102</v>
      </c>
      <c r="E99" s="59" t="s">
        <v>951</v>
      </c>
      <c r="F99" s="59" t="s">
        <v>963</v>
      </c>
      <c r="G99" s="59" t="s">
        <v>968</v>
      </c>
      <c r="H99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16* dyestuffs and pigments containing hazardous substances</v>
      </c>
    </row>
    <row r="100" spans="2:8" s="62" customFormat="1" ht="70" x14ac:dyDescent="0.15">
      <c r="B100" s="58" t="str">
        <f>"ELoW_"&amp;LEFT(t_EuropeanWasteCodes[[#This Row],[Imported code]],2)&amp;"_"&amp;MID(t_EuropeanWasteCodes[[#This Row],[Imported code]],4,2)&amp;"_"&amp;MID(t_EuropeanWasteCodes[[#This Row],[Imported code]],7,2)</f>
        <v>ELoW_04_02_17</v>
      </c>
      <c r="C100" s="58" t="str">
        <f>IF(RIGHT(t_EuropeanWasteCodes[[#This Row],[Imported code]],1)="*","Y","N")</f>
        <v>N</v>
      </c>
      <c r="D100" s="59" t="s">
        <v>103</v>
      </c>
      <c r="E100" s="59" t="s">
        <v>951</v>
      </c>
      <c r="F100" s="59" t="s">
        <v>963</v>
      </c>
      <c r="G100" s="59" t="s">
        <v>969</v>
      </c>
      <c r="H100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17 dyestuffs and pigments other than those mentioned in 04 02 16</v>
      </c>
    </row>
    <row r="101" spans="2:8" s="62" customFormat="1" ht="84" x14ac:dyDescent="0.15">
      <c r="B101" s="58" t="str">
        <f>"ELoW_"&amp;LEFT(t_EuropeanWasteCodes[[#This Row],[Imported code]],2)&amp;"_"&amp;MID(t_EuropeanWasteCodes[[#This Row],[Imported code]],4,2)&amp;"_"&amp;MID(t_EuropeanWasteCodes[[#This Row],[Imported code]],7,2)</f>
        <v>ELoW_04_02_19</v>
      </c>
      <c r="C101" s="58" t="str">
        <f>IF(RIGHT(t_EuropeanWasteCodes[[#This Row],[Imported code]],1)="*","Y","N")</f>
        <v>Y</v>
      </c>
      <c r="D101" s="59" t="s">
        <v>104</v>
      </c>
      <c r="E101" s="59" t="s">
        <v>951</v>
      </c>
      <c r="F101" s="59" t="s">
        <v>963</v>
      </c>
      <c r="G101" s="59" t="s">
        <v>970</v>
      </c>
      <c r="H101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19* sludges from on-site effluent treatment containing hazardous substances</v>
      </c>
    </row>
    <row r="102" spans="2:8" s="62" customFormat="1" ht="84" x14ac:dyDescent="0.15">
      <c r="B102" s="58" t="str">
        <f>"ELoW_"&amp;LEFT(t_EuropeanWasteCodes[[#This Row],[Imported code]],2)&amp;"_"&amp;MID(t_EuropeanWasteCodes[[#This Row],[Imported code]],4,2)&amp;"_"&amp;MID(t_EuropeanWasteCodes[[#This Row],[Imported code]],7,2)</f>
        <v>ELoW_04_02_20</v>
      </c>
      <c r="C102" s="58" t="str">
        <f>IF(RIGHT(t_EuropeanWasteCodes[[#This Row],[Imported code]],1)="*","Y","N")</f>
        <v>N</v>
      </c>
      <c r="D102" s="59" t="s">
        <v>105</v>
      </c>
      <c r="E102" s="59" t="s">
        <v>951</v>
      </c>
      <c r="F102" s="59" t="s">
        <v>963</v>
      </c>
      <c r="G102" s="59" t="s">
        <v>971</v>
      </c>
      <c r="H102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20 sludges from on-site effluent treatment other than those mentioned in 04 02 19</v>
      </c>
    </row>
    <row r="103" spans="2:8" s="62" customFormat="1" ht="70" x14ac:dyDescent="0.15">
      <c r="B103" s="58" t="str">
        <f>"ELoW_"&amp;LEFT(t_EuropeanWasteCodes[[#This Row],[Imported code]],2)&amp;"_"&amp;MID(t_EuropeanWasteCodes[[#This Row],[Imported code]],4,2)&amp;"_"&amp;MID(t_EuropeanWasteCodes[[#This Row],[Imported code]],7,2)</f>
        <v>ELoW_04_02_21</v>
      </c>
      <c r="C103" s="58" t="str">
        <f>IF(RIGHT(t_EuropeanWasteCodes[[#This Row],[Imported code]],1)="*","Y","N")</f>
        <v>N</v>
      </c>
      <c r="D103" s="59" t="s">
        <v>106</v>
      </c>
      <c r="E103" s="59" t="s">
        <v>951</v>
      </c>
      <c r="F103" s="59" t="s">
        <v>963</v>
      </c>
      <c r="G103" s="59" t="s">
        <v>972</v>
      </c>
      <c r="H103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21 wastes from unprocessed textile fibres</v>
      </c>
    </row>
    <row r="104" spans="2:8" s="62" customFormat="1" ht="70" x14ac:dyDescent="0.15">
      <c r="B104" s="58" t="str">
        <f>"ELoW_"&amp;LEFT(t_EuropeanWasteCodes[[#This Row],[Imported code]],2)&amp;"_"&amp;MID(t_EuropeanWasteCodes[[#This Row],[Imported code]],4,2)&amp;"_"&amp;MID(t_EuropeanWasteCodes[[#This Row],[Imported code]],7,2)</f>
        <v>ELoW_04_02_22</v>
      </c>
      <c r="C104" s="58" t="str">
        <f>IF(RIGHT(t_EuropeanWasteCodes[[#This Row],[Imported code]],1)="*","Y","N")</f>
        <v>N</v>
      </c>
      <c r="D104" s="59" t="s">
        <v>107</v>
      </c>
      <c r="E104" s="59" t="s">
        <v>951</v>
      </c>
      <c r="F104" s="59" t="s">
        <v>963</v>
      </c>
      <c r="G104" s="59" t="s">
        <v>973</v>
      </c>
      <c r="H104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22 wastes from processed textile fibres</v>
      </c>
    </row>
    <row r="105" spans="2:8" s="62" customFormat="1" ht="70" x14ac:dyDescent="0.15">
      <c r="B105" s="58" t="str">
        <f>"ELoW_"&amp;LEFT(t_EuropeanWasteCodes[[#This Row],[Imported code]],2)&amp;"_"&amp;MID(t_EuropeanWasteCodes[[#This Row],[Imported code]],4,2)&amp;"_"&amp;MID(t_EuropeanWasteCodes[[#This Row],[Imported code]],7,2)</f>
        <v>ELoW_04_02_99</v>
      </c>
      <c r="C105" s="58" t="str">
        <f>IF(RIGHT(t_EuropeanWasteCodes[[#This Row],[Imported code]],1)="*","Y","N")</f>
        <v>N</v>
      </c>
      <c r="D105" s="59" t="s">
        <v>108</v>
      </c>
      <c r="E105" s="59" t="s">
        <v>951</v>
      </c>
      <c r="F105" s="59" t="s">
        <v>963</v>
      </c>
      <c r="G105" s="59" t="s">
        <v>974</v>
      </c>
      <c r="H105" s="60" t="str">
        <f>t_EuropeanWasteCodes[[#This Row],[Part I]]&amp;" &gt; "&amp;t_EuropeanWasteCodes[[#This Row],[Part II]]&amp;" &gt; "&amp;t_EuropeanWasteCodes[[#This Row],[Part III]]</f>
        <v>04 WASTES FROM THE LEATHER, FUR AND TEXTILE INDUSTRIES &gt; 04 02 wastes from the textile industry &gt; 04 02 99 wastes not otherwise specified</v>
      </c>
    </row>
    <row r="106" spans="2:8" s="62" customFormat="1" ht="84" x14ac:dyDescent="0.15">
      <c r="B106" s="58" t="str">
        <f>"ELoW_"&amp;LEFT(t_EuropeanWasteCodes[[#This Row],[Imported code]],2)&amp;"_"&amp;MID(t_EuropeanWasteCodes[[#This Row],[Imported code]],4,2)&amp;"_"&amp;MID(t_EuropeanWasteCodes[[#This Row],[Imported code]],7,2)</f>
        <v>ELoW_05_01_02</v>
      </c>
      <c r="C106" s="58" t="str">
        <f>IF(RIGHT(t_EuropeanWasteCodes[[#This Row],[Imported code]],1)="*","Y","N")</f>
        <v>Y</v>
      </c>
      <c r="D106" s="59" t="s">
        <v>109</v>
      </c>
      <c r="E106" s="59" t="s">
        <v>975</v>
      </c>
      <c r="F106" s="59" t="s">
        <v>976</v>
      </c>
      <c r="G106" s="59" t="s">
        <v>977</v>
      </c>
      <c r="H106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02* desalter sludges</v>
      </c>
    </row>
    <row r="107" spans="2:8" s="62" customFormat="1" ht="84" x14ac:dyDescent="0.15">
      <c r="B107" s="58" t="str">
        <f>"ELoW_"&amp;LEFT(t_EuropeanWasteCodes[[#This Row],[Imported code]],2)&amp;"_"&amp;MID(t_EuropeanWasteCodes[[#This Row],[Imported code]],4,2)&amp;"_"&amp;MID(t_EuropeanWasteCodes[[#This Row],[Imported code]],7,2)</f>
        <v>ELoW_05_01_03</v>
      </c>
      <c r="C107" s="58" t="str">
        <f>IF(RIGHT(t_EuropeanWasteCodes[[#This Row],[Imported code]],1)="*","Y","N")</f>
        <v>Y</v>
      </c>
      <c r="D107" s="59" t="s">
        <v>110</v>
      </c>
      <c r="E107" s="59" t="s">
        <v>975</v>
      </c>
      <c r="F107" s="59" t="s">
        <v>976</v>
      </c>
      <c r="G107" s="59" t="s">
        <v>978</v>
      </c>
      <c r="H107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03* tank bottom sludges</v>
      </c>
    </row>
    <row r="108" spans="2:8" s="62" customFormat="1" ht="84" x14ac:dyDescent="0.15">
      <c r="B108" s="58" t="str">
        <f>"ELoW_"&amp;LEFT(t_EuropeanWasteCodes[[#This Row],[Imported code]],2)&amp;"_"&amp;MID(t_EuropeanWasteCodes[[#This Row],[Imported code]],4,2)&amp;"_"&amp;MID(t_EuropeanWasteCodes[[#This Row],[Imported code]],7,2)</f>
        <v>ELoW_05_01_04</v>
      </c>
      <c r="C108" s="58" t="str">
        <f>IF(RIGHT(t_EuropeanWasteCodes[[#This Row],[Imported code]],1)="*","Y","N")</f>
        <v>Y</v>
      </c>
      <c r="D108" s="59" t="s">
        <v>111</v>
      </c>
      <c r="E108" s="59" t="s">
        <v>975</v>
      </c>
      <c r="F108" s="59" t="s">
        <v>976</v>
      </c>
      <c r="G108" s="59" t="s">
        <v>979</v>
      </c>
      <c r="H108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04* acid alkyl sludges</v>
      </c>
    </row>
    <row r="109" spans="2:8" s="62" customFormat="1" ht="84" x14ac:dyDescent="0.15">
      <c r="B109" s="58" t="str">
        <f>"ELoW_"&amp;LEFT(t_EuropeanWasteCodes[[#This Row],[Imported code]],2)&amp;"_"&amp;MID(t_EuropeanWasteCodes[[#This Row],[Imported code]],4,2)&amp;"_"&amp;MID(t_EuropeanWasteCodes[[#This Row],[Imported code]],7,2)</f>
        <v>ELoW_05_01_05</v>
      </c>
      <c r="C109" s="58" t="str">
        <f>IF(RIGHT(t_EuropeanWasteCodes[[#This Row],[Imported code]],1)="*","Y","N")</f>
        <v>Y</v>
      </c>
      <c r="D109" s="59" t="s">
        <v>112</v>
      </c>
      <c r="E109" s="59" t="s">
        <v>975</v>
      </c>
      <c r="F109" s="59" t="s">
        <v>976</v>
      </c>
      <c r="G109" s="59" t="s">
        <v>980</v>
      </c>
      <c r="H109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05* oil spills</v>
      </c>
    </row>
    <row r="110" spans="2:8" s="62" customFormat="1" ht="98" x14ac:dyDescent="0.15">
      <c r="B110" s="58" t="str">
        <f>"ELoW_"&amp;LEFT(t_EuropeanWasteCodes[[#This Row],[Imported code]],2)&amp;"_"&amp;MID(t_EuropeanWasteCodes[[#This Row],[Imported code]],4,2)&amp;"_"&amp;MID(t_EuropeanWasteCodes[[#This Row],[Imported code]],7,2)</f>
        <v>ELoW_05_01_06</v>
      </c>
      <c r="C110" s="58" t="str">
        <f>IF(RIGHT(t_EuropeanWasteCodes[[#This Row],[Imported code]],1)="*","Y","N")</f>
        <v>Y</v>
      </c>
      <c r="D110" s="59" t="s">
        <v>113</v>
      </c>
      <c r="E110" s="59" t="s">
        <v>975</v>
      </c>
      <c r="F110" s="59" t="s">
        <v>976</v>
      </c>
      <c r="G110" s="59" t="s">
        <v>981</v>
      </c>
      <c r="H110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06* oily sludges from maintenance operations of the plant or equipment</v>
      </c>
    </row>
    <row r="111" spans="2:8" s="62" customFormat="1" ht="84" x14ac:dyDescent="0.15">
      <c r="B111" s="58" t="str">
        <f>"ELoW_"&amp;LEFT(t_EuropeanWasteCodes[[#This Row],[Imported code]],2)&amp;"_"&amp;MID(t_EuropeanWasteCodes[[#This Row],[Imported code]],4,2)&amp;"_"&amp;MID(t_EuropeanWasteCodes[[#This Row],[Imported code]],7,2)</f>
        <v>ELoW_05_01_07</v>
      </c>
      <c r="C111" s="58" t="str">
        <f>IF(RIGHT(t_EuropeanWasteCodes[[#This Row],[Imported code]],1)="*","Y","N")</f>
        <v>Y</v>
      </c>
      <c r="D111" s="59" t="s">
        <v>114</v>
      </c>
      <c r="E111" s="59" t="s">
        <v>975</v>
      </c>
      <c r="F111" s="59" t="s">
        <v>976</v>
      </c>
      <c r="G111" s="59" t="s">
        <v>982</v>
      </c>
      <c r="H111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07* acid tars</v>
      </c>
    </row>
    <row r="112" spans="2:8" s="62" customFormat="1" ht="84" x14ac:dyDescent="0.15">
      <c r="B112" s="58" t="str">
        <f>"ELoW_"&amp;LEFT(t_EuropeanWasteCodes[[#This Row],[Imported code]],2)&amp;"_"&amp;MID(t_EuropeanWasteCodes[[#This Row],[Imported code]],4,2)&amp;"_"&amp;MID(t_EuropeanWasteCodes[[#This Row],[Imported code]],7,2)</f>
        <v>ELoW_05_01_08</v>
      </c>
      <c r="C112" s="58" t="str">
        <f>IF(RIGHT(t_EuropeanWasteCodes[[#This Row],[Imported code]],1)="*","Y","N")</f>
        <v>Y</v>
      </c>
      <c r="D112" s="59" t="s">
        <v>115</v>
      </c>
      <c r="E112" s="59" t="s">
        <v>975</v>
      </c>
      <c r="F112" s="59" t="s">
        <v>976</v>
      </c>
      <c r="G112" s="59" t="s">
        <v>983</v>
      </c>
      <c r="H112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08* other tars</v>
      </c>
    </row>
    <row r="113" spans="2:8" s="62" customFormat="1" ht="98" x14ac:dyDescent="0.15">
      <c r="B113" s="58" t="str">
        <f>"ELoW_"&amp;LEFT(t_EuropeanWasteCodes[[#This Row],[Imported code]],2)&amp;"_"&amp;MID(t_EuropeanWasteCodes[[#This Row],[Imported code]],4,2)&amp;"_"&amp;MID(t_EuropeanWasteCodes[[#This Row],[Imported code]],7,2)</f>
        <v>ELoW_05_01_09</v>
      </c>
      <c r="C113" s="58" t="str">
        <f>IF(RIGHT(t_EuropeanWasteCodes[[#This Row],[Imported code]],1)="*","Y","N")</f>
        <v>Y</v>
      </c>
      <c r="D113" s="59" t="s">
        <v>116</v>
      </c>
      <c r="E113" s="59" t="s">
        <v>975</v>
      </c>
      <c r="F113" s="59" t="s">
        <v>976</v>
      </c>
      <c r="G113" s="59" t="s">
        <v>984</v>
      </c>
      <c r="H113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09* sludges from on-site effluent treatment containing hazardous substances</v>
      </c>
    </row>
    <row r="114" spans="2:8" s="62" customFormat="1" ht="98" x14ac:dyDescent="0.15">
      <c r="B114" s="58" t="str">
        <f>"ELoW_"&amp;LEFT(t_EuropeanWasteCodes[[#This Row],[Imported code]],2)&amp;"_"&amp;MID(t_EuropeanWasteCodes[[#This Row],[Imported code]],4,2)&amp;"_"&amp;MID(t_EuropeanWasteCodes[[#This Row],[Imported code]],7,2)</f>
        <v>ELoW_05_01_10</v>
      </c>
      <c r="C114" s="58" t="str">
        <f>IF(RIGHT(t_EuropeanWasteCodes[[#This Row],[Imported code]],1)="*","Y","N")</f>
        <v>N</v>
      </c>
      <c r="D114" s="59" t="s">
        <v>117</v>
      </c>
      <c r="E114" s="59" t="s">
        <v>975</v>
      </c>
      <c r="F114" s="59" t="s">
        <v>976</v>
      </c>
      <c r="G114" s="59" t="s">
        <v>985</v>
      </c>
      <c r="H114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10 sludges from on-site effluent treatment other than those mentioned in 05 01 09</v>
      </c>
    </row>
    <row r="115" spans="2:8" s="62" customFormat="1" ht="98" x14ac:dyDescent="0.15">
      <c r="B115" s="58" t="str">
        <f>"ELoW_"&amp;LEFT(t_EuropeanWasteCodes[[#This Row],[Imported code]],2)&amp;"_"&amp;MID(t_EuropeanWasteCodes[[#This Row],[Imported code]],4,2)&amp;"_"&amp;MID(t_EuropeanWasteCodes[[#This Row],[Imported code]],7,2)</f>
        <v>ELoW_05_01_11</v>
      </c>
      <c r="C115" s="58" t="str">
        <f>IF(RIGHT(t_EuropeanWasteCodes[[#This Row],[Imported code]],1)="*","Y","N")</f>
        <v>Y</v>
      </c>
      <c r="D115" s="59" t="s">
        <v>118</v>
      </c>
      <c r="E115" s="59" t="s">
        <v>975</v>
      </c>
      <c r="F115" s="59" t="s">
        <v>976</v>
      </c>
      <c r="G115" s="59" t="s">
        <v>986</v>
      </c>
      <c r="H115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11* wastes from cleaning of fuels with bases</v>
      </c>
    </row>
    <row r="116" spans="2:8" s="62" customFormat="1" ht="84" x14ac:dyDescent="0.15">
      <c r="B116" s="58" t="str">
        <f>"ELoW_"&amp;LEFT(t_EuropeanWasteCodes[[#This Row],[Imported code]],2)&amp;"_"&amp;MID(t_EuropeanWasteCodes[[#This Row],[Imported code]],4,2)&amp;"_"&amp;MID(t_EuropeanWasteCodes[[#This Row],[Imported code]],7,2)</f>
        <v>ELoW_05_01_12</v>
      </c>
      <c r="C116" s="58" t="str">
        <f>IF(RIGHT(t_EuropeanWasteCodes[[#This Row],[Imported code]],1)="*","Y","N")</f>
        <v>Y</v>
      </c>
      <c r="D116" s="59" t="s">
        <v>119</v>
      </c>
      <c r="E116" s="59" t="s">
        <v>975</v>
      </c>
      <c r="F116" s="59" t="s">
        <v>976</v>
      </c>
      <c r="G116" s="59" t="s">
        <v>987</v>
      </c>
      <c r="H116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12* oil containing acids</v>
      </c>
    </row>
    <row r="117" spans="2:8" s="62" customFormat="1" ht="84" x14ac:dyDescent="0.15">
      <c r="B117" s="58" t="str">
        <f>"ELoW_"&amp;LEFT(t_EuropeanWasteCodes[[#This Row],[Imported code]],2)&amp;"_"&amp;MID(t_EuropeanWasteCodes[[#This Row],[Imported code]],4,2)&amp;"_"&amp;MID(t_EuropeanWasteCodes[[#This Row],[Imported code]],7,2)</f>
        <v>ELoW_05_01_13</v>
      </c>
      <c r="C117" s="58" t="str">
        <f>IF(RIGHT(t_EuropeanWasteCodes[[#This Row],[Imported code]],1)="*","Y","N")</f>
        <v>N</v>
      </c>
      <c r="D117" s="59" t="s">
        <v>120</v>
      </c>
      <c r="E117" s="59" t="s">
        <v>975</v>
      </c>
      <c r="F117" s="59" t="s">
        <v>976</v>
      </c>
      <c r="G117" s="59" t="s">
        <v>988</v>
      </c>
      <c r="H117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13 boiler feedwater sludges</v>
      </c>
    </row>
    <row r="118" spans="2:8" s="62" customFormat="1" ht="84" x14ac:dyDescent="0.15">
      <c r="B118" s="58" t="str">
        <f>"ELoW_"&amp;LEFT(t_EuropeanWasteCodes[[#This Row],[Imported code]],2)&amp;"_"&amp;MID(t_EuropeanWasteCodes[[#This Row],[Imported code]],4,2)&amp;"_"&amp;MID(t_EuropeanWasteCodes[[#This Row],[Imported code]],7,2)</f>
        <v>ELoW_05_01_14</v>
      </c>
      <c r="C118" s="58" t="str">
        <f>IF(RIGHT(t_EuropeanWasteCodes[[#This Row],[Imported code]],1)="*","Y","N")</f>
        <v>N</v>
      </c>
      <c r="D118" s="59" t="s">
        <v>121</v>
      </c>
      <c r="E118" s="59" t="s">
        <v>975</v>
      </c>
      <c r="F118" s="59" t="s">
        <v>976</v>
      </c>
      <c r="G118" s="59" t="s">
        <v>989</v>
      </c>
      <c r="H118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14 wastes from cooling columns</v>
      </c>
    </row>
    <row r="119" spans="2:8" s="62" customFormat="1" ht="84" x14ac:dyDescent="0.15">
      <c r="B119" s="58" t="str">
        <f>"ELoW_"&amp;LEFT(t_EuropeanWasteCodes[[#This Row],[Imported code]],2)&amp;"_"&amp;MID(t_EuropeanWasteCodes[[#This Row],[Imported code]],4,2)&amp;"_"&amp;MID(t_EuropeanWasteCodes[[#This Row],[Imported code]],7,2)</f>
        <v>ELoW_05_01_15</v>
      </c>
      <c r="C119" s="58" t="str">
        <f>IF(RIGHT(t_EuropeanWasteCodes[[#This Row],[Imported code]],1)="*","Y","N")</f>
        <v>Y</v>
      </c>
      <c r="D119" s="59" t="s">
        <v>122</v>
      </c>
      <c r="E119" s="59" t="s">
        <v>975</v>
      </c>
      <c r="F119" s="59" t="s">
        <v>976</v>
      </c>
      <c r="G119" s="59" t="s">
        <v>990</v>
      </c>
      <c r="H119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15* spent filter clays</v>
      </c>
    </row>
    <row r="120" spans="2:8" s="62" customFormat="1" ht="98" x14ac:dyDescent="0.15">
      <c r="B120" s="58" t="str">
        <f>"ELoW_"&amp;LEFT(t_EuropeanWasteCodes[[#This Row],[Imported code]],2)&amp;"_"&amp;MID(t_EuropeanWasteCodes[[#This Row],[Imported code]],4,2)&amp;"_"&amp;MID(t_EuropeanWasteCodes[[#This Row],[Imported code]],7,2)</f>
        <v>ELoW_05_01_16</v>
      </c>
      <c r="C120" s="58" t="str">
        <f>IF(RIGHT(t_EuropeanWasteCodes[[#This Row],[Imported code]],1)="*","Y","N")</f>
        <v>N</v>
      </c>
      <c r="D120" s="59" t="s">
        <v>123</v>
      </c>
      <c r="E120" s="59" t="s">
        <v>975</v>
      </c>
      <c r="F120" s="59" t="s">
        <v>976</v>
      </c>
      <c r="G120" s="59" t="s">
        <v>991</v>
      </c>
      <c r="H120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16 sulphur-containing wastes from petroleum desulphurisation</v>
      </c>
    </row>
    <row r="121" spans="2:8" s="62" customFormat="1" ht="84" x14ac:dyDescent="0.15">
      <c r="B121" s="58" t="str">
        <f>"ELoW_"&amp;LEFT(t_EuropeanWasteCodes[[#This Row],[Imported code]],2)&amp;"_"&amp;MID(t_EuropeanWasteCodes[[#This Row],[Imported code]],4,2)&amp;"_"&amp;MID(t_EuropeanWasteCodes[[#This Row],[Imported code]],7,2)</f>
        <v>ELoW_05_01_17</v>
      </c>
      <c r="C121" s="58" t="str">
        <f>IF(RIGHT(t_EuropeanWasteCodes[[#This Row],[Imported code]],1)="*","Y","N")</f>
        <v>N</v>
      </c>
      <c r="D121" s="59" t="s">
        <v>124</v>
      </c>
      <c r="E121" s="59" t="s">
        <v>975</v>
      </c>
      <c r="F121" s="59" t="s">
        <v>976</v>
      </c>
      <c r="G121" s="59" t="s">
        <v>992</v>
      </c>
      <c r="H121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17 Bitumen</v>
      </c>
    </row>
    <row r="122" spans="2:8" s="62" customFormat="1" ht="84" x14ac:dyDescent="0.15">
      <c r="B122" s="58" t="str">
        <f>"ELoW_"&amp;LEFT(t_EuropeanWasteCodes[[#This Row],[Imported code]],2)&amp;"_"&amp;MID(t_EuropeanWasteCodes[[#This Row],[Imported code]],4,2)&amp;"_"&amp;MID(t_EuropeanWasteCodes[[#This Row],[Imported code]],7,2)</f>
        <v>ELoW_05_01_99</v>
      </c>
      <c r="C122" s="58" t="str">
        <f>IF(RIGHT(t_EuropeanWasteCodes[[#This Row],[Imported code]],1)="*","Y","N")</f>
        <v>N</v>
      </c>
      <c r="D122" s="59" t="s">
        <v>125</v>
      </c>
      <c r="E122" s="59" t="s">
        <v>975</v>
      </c>
      <c r="F122" s="59" t="s">
        <v>976</v>
      </c>
      <c r="G122" s="59" t="s">
        <v>993</v>
      </c>
      <c r="H122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01 wastes from petroleum refining &gt; 05 01 99 wastes not otherwise specified</v>
      </c>
    </row>
    <row r="123" spans="2:8" s="62" customFormat="1" ht="84" x14ac:dyDescent="0.15">
      <c r="B123" s="58" t="str">
        <f>"ELoW_"&amp;LEFT(t_EuropeanWasteCodes[[#This Row],[Imported code]],2)&amp;"_"&amp;MID(t_EuropeanWasteCodes[[#This Row],[Imported code]],4,2)&amp;"_"&amp;MID(t_EuropeanWasteCodes[[#This Row],[Imported code]],7,2)</f>
        <v>ELoW_05_06_01</v>
      </c>
      <c r="C123" s="58" t="str">
        <f>IF(RIGHT(t_EuropeanWasteCodes[[#This Row],[Imported code]],1)="*","Y","N")</f>
        <v>Y</v>
      </c>
      <c r="D123" s="59" t="s">
        <v>126</v>
      </c>
      <c r="E123" s="59" t="s">
        <v>975</v>
      </c>
      <c r="F123" s="59" t="s">
        <v>994</v>
      </c>
      <c r="G123" s="59" t="s">
        <v>995</v>
      </c>
      <c r="H123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06 wastes from the pyrolytic treatment of coal &gt; 05 06 01* acid tars</v>
      </c>
    </row>
    <row r="124" spans="2:8" s="62" customFormat="1" ht="84" x14ac:dyDescent="0.15">
      <c r="B124" s="58" t="str">
        <f>"ELoW_"&amp;LEFT(t_EuropeanWasteCodes[[#This Row],[Imported code]],2)&amp;"_"&amp;MID(t_EuropeanWasteCodes[[#This Row],[Imported code]],4,2)&amp;"_"&amp;MID(t_EuropeanWasteCodes[[#This Row],[Imported code]],7,2)</f>
        <v>ELoW_05_06_03</v>
      </c>
      <c r="C124" s="58" t="str">
        <f>IF(RIGHT(t_EuropeanWasteCodes[[#This Row],[Imported code]],1)="*","Y","N")</f>
        <v>Y</v>
      </c>
      <c r="D124" s="59" t="s">
        <v>127</v>
      </c>
      <c r="E124" s="59" t="s">
        <v>975</v>
      </c>
      <c r="F124" s="59" t="s">
        <v>994</v>
      </c>
      <c r="G124" s="59" t="s">
        <v>996</v>
      </c>
      <c r="H124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06 wastes from the pyrolytic treatment of coal &gt; 05 06 03* other tars</v>
      </c>
    </row>
    <row r="125" spans="2:8" s="62" customFormat="1" ht="84" x14ac:dyDescent="0.15">
      <c r="B125" s="58" t="str">
        <f>"ELoW_"&amp;LEFT(t_EuropeanWasteCodes[[#This Row],[Imported code]],2)&amp;"_"&amp;MID(t_EuropeanWasteCodes[[#This Row],[Imported code]],4,2)&amp;"_"&amp;MID(t_EuropeanWasteCodes[[#This Row],[Imported code]],7,2)</f>
        <v>ELoW_05_06_04</v>
      </c>
      <c r="C125" s="58" t="str">
        <f>IF(RIGHT(t_EuropeanWasteCodes[[#This Row],[Imported code]],1)="*","Y","N")</f>
        <v>N</v>
      </c>
      <c r="D125" s="59" t="s">
        <v>128</v>
      </c>
      <c r="E125" s="59" t="s">
        <v>975</v>
      </c>
      <c r="F125" s="59" t="s">
        <v>994</v>
      </c>
      <c r="G125" s="59" t="s">
        <v>997</v>
      </c>
      <c r="H125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06 wastes from the pyrolytic treatment of coal &gt; 05 06 04 waste from cooling columns</v>
      </c>
    </row>
    <row r="126" spans="2:8" s="62" customFormat="1" ht="98" x14ac:dyDescent="0.15">
      <c r="B126" s="58" t="str">
        <f>"ELoW_"&amp;LEFT(t_EuropeanWasteCodes[[#This Row],[Imported code]],2)&amp;"_"&amp;MID(t_EuropeanWasteCodes[[#This Row],[Imported code]],4,2)&amp;"_"&amp;MID(t_EuropeanWasteCodes[[#This Row],[Imported code]],7,2)</f>
        <v>ELoW_05_06_99</v>
      </c>
      <c r="C126" s="58" t="str">
        <f>IF(RIGHT(t_EuropeanWasteCodes[[#This Row],[Imported code]],1)="*","Y","N")</f>
        <v>N</v>
      </c>
      <c r="D126" s="59" t="s">
        <v>129</v>
      </c>
      <c r="E126" s="59" t="s">
        <v>975</v>
      </c>
      <c r="F126" s="59" t="s">
        <v>994</v>
      </c>
      <c r="G126" s="59" t="s">
        <v>998</v>
      </c>
      <c r="H126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06 wastes from the pyrolytic treatment of coal &gt; 05 06 99 wastes not otherwise specified</v>
      </c>
    </row>
    <row r="127" spans="2:8" s="62" customFormat="1" ht="98" x14ac:dyDescent="0.15">
      <c r="B127" s="58" t="str">
        <f>"ELoW_"&amp;LEFT(t_EuropeanWasteCodes[[#This Row],[Imported code]],2)&amp;"_"&amp;MID(t_EuropeanWasteCodes[[#This Row],[Imported code]],4,2)&amp;"_"&amp;MID(t_EuropeanWasteCodes[[#This Row],[Imported code]],7,2)</f>
        <v>ELoW_05_07_01</v>
      </c>
      <c r="C127" s="58" t="str">
        <f>IF(RIGHT(t_EuropeanWasteCodes[[#This Row],[Imported code]],1)="*","Y","N")</f>
        <v>Y</v>
      </c>
      <c r="D127" s="59" t="s">
        <v>130</v>
      </c>
      <c r="E127" s="59" t="s">
        <v>975</v>
      </c>
      <c r="F127" s="59" t="s">
        <v>999</v>
      </c>
      <c r="G127" s="59" t="s">
        <v>1000</v>
      </c>
      <c r="H127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07 wastes from natural gas purification and transportation &gt; 05 07 01* wastes containing mercury</v>
      </c>
    </row>
    <row r="128" spans="2:8" s="62" customFormat="1" ht="98" x14ac:dyDescent="0.15">
      <c r="B128" s="58" t="str">
        <f>"ELoW_"&amp;LEFT(t_EuropeanWasteCodes[[#This Row],[Imported code]],2)&amp;"_"&amp;MID(t_EuropeanWasteCodes[[#This Row],[Imported code]],4,2)&amp;"_"&amp;MID(t_EuropeanWasteCodes[[#This Row],[Imported code]],7,2)</f>
        <v>ELoW_05_07_02</v>
      </c>
      <c r="C128" s="58" t="str">
        <f>IF(RIGHT(t_EuropeanWasteCodes[[#This Row],[Imported code]],1)="*","Y","N")</f>
        <v>N</v>
      </c>
      <c r="D128" s="59" t="s">
        <v>131</v>
      </c>
      <c r="E128" s="59" t="s">
        <v>975</v>
      </c>
      <c r="F128" s="59" t="s">
        <v>999</v>
      </c>
      <c r="G128" s="59" t="s">
        <v>1001</v>
      </c>
      <c r="H128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07 wastes from natural gas purification and transportation &gt; 05 07 02 wastes containing sulphur</v>
      </c>
    </row>
    <row r="129" spans="2:8" s="62" customFormat="1" ht="98" x14ac:dyDescent="0.15">
      <c r="B129" s="58" t="str">
        <f>"ELoW_"&amp;LEFT(t_EuropeanWasteCodes[[#This Row],[Imported code]],2)&amp;"_"&amp;MID(t_EuropeanWasteCodes[[#This Row],[Imported code]],4,2)&amp;"_"&amp;MID(t_EuropeanWasteCodes[[#This Row],[Imported code]],7,2)</f>
        <v>ELoW_05_07_99</v>
      </c>
      <c r="C129" s="58" t="str">
        <f>IF(RIGHT(t_EuropeanWasteCodes[[#This Row],[Imported code]],1)="*","Y","N")</f>
        <v>N</v>
      </c>
      <c r="D129" s="59" t="s">
        <v>132</v>
      </c>
      <c r="E129" s="59" t="s">
        <v>975</v>
      </c>
      <c r="F129" s="59" t="s">
        <v>999</v>
      </c>
      <c r="G129" s="59" t="s">
        <v>1002</v>
      </c>
      <c r="H129" s="60" t="str">
        <f>t_EuropeanWasteCodes[[#This Row],[Part I]]&amp;" &gt; "&amp;t_EuropeanWasteCodes[[#This Row],[Part II]]&amp;" &gt; "&amp;t_EuropeanWasteCodes[[#This Row],[Part III]]</f>
        <v>05 WASTES FROM PETROLEUM REFINING, NATURAL GAS PURIFICATION AND PYROLYTIC TREATMENT OF COAL &gt; 05 07 wastes from natural gas purification and transportation &gt; 05 07 99 wastes not otherwise specified</v>
      </c>
    </row>
    <row r="130" spans="2:8" s="62" customFormat="1" ht="84" x14ac:dyDescent="0.15">
      <c r="B130" s="58" t="str">
        <f>"ELoW_"&amp;LEFT(t_EuropeanWasteCodes[[#This Row],[Imported code]],2)&amp;"_"&amp;MID(t_EuropeanWasteCodes[[#This Row],[Imported code]],4,2)&amp;"_"&amp;MID(t_EuropeanWasteCodes[[#This Row],[Imported code]],7,2)</f>
        <v>ELoW_06_01_01</v>
      </c>
      <c r="C130" s="58" t="str">
        <f>IF(RIGHT(t_EuropeanWasteCodes[[#This Row],[Imported code]],1)="*","Y","N")</f>
        <v>Y</v>
      </c>
      <c r="D130" s="59" t="s">
        <v>133</v>
      </c>
      <c r="E130" s="59" t="s">
        <v>1003</v>
      </c>
      <c r="F130" s="59" t="s">
        <v>1004</v>
      </c>
      <c r="G130" s="59" t="s">
        <v>1005</v>
      </c>
      <c r="H130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01* sulphuric acid and sulphurous acid</v>
      </c>
    </row>
    <row r="131" spans="2:8" s="62" customFormat="1" ht="70" x14ac:dyDescent="0.15">
      <c r="B131" s="58" t="str">
        <f>"ELoW_"&amp;LEFT(t_EuropeanWasteCodes[[#This Row],[Imported code]],2)&amp;"_"&amp;MID(t_EuropeanWasteCodes[[#This Row],[Imported code]],4,2)&amp;"_"&amp;MID(t_EuropeanWasteCodes[[#This Row],[Imported code]],7,2)</f>
        <v>ELoW_06_01_02</v>
      </c>
      <c r="C131" s="58" t="str">
        <f>IF(RIGHT(t_EuropeanWasteCodes[[#This Row],[Imported code]],1)="*","Y","N")</f>
        <v>Y</v>
      </c>
      <c r="D131" s="59" t="s">
        <v>134</v>
      </c>
      <c r="E131" s="59" t="s">
        <v>1003</v>
      </c>
      <c r="F131" s="59" t="s">
        <v>1004</v>
      </c>
      <c r="G131" s="59" t="s">
        <v>1006</v>
      </c>
      <c r="H131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02* hydrochloric acid</v>
      </c>
    </row>
    <row r="132" spans="2:8" s="62" customFormat="1" ht="70" x14ac:dyDescent="0.15">
      <c r="B132" s="58" t="str">
        <f>"ELoW_"&amp;LEFT(t_EuropeanWasteCodes[[#This Row],[Imported code]],2)&amp;"_"&amp;MID(t_EuropeanWasteCodes[[#This Row],[Imported code]],4,2)&amp;"_"&amp;MID(t_EuropeanWasteCodes[[#This Row],[Imported code]],7,2)</f>
        <v>ELoW_06_01_03</v>
      </c>
      <c r="C132" s="58" t="str">
        <f>IF(RIGHT(t_EuropeanWasteCodes[[#This Row],[Imported code]],1)="*","Y","N")</f>
        <v>Y</v>
      </c>
      <c r="D132" s="59" t="s">
        <v>135</v>
      </c>
      <c r="E132" s="59" t="s">
        <v>1003</v>
      </c>
      <c r="F132" s="59" t="s">
        <v>1004</v>
      </c>
      <c r="G132" s="59" t="s">
        <v>1007</v>
      </c>
      <c r="H132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03* hydrofluoric acid</v>
      </c>
    </row>
    <row r="133" spans="2:8" s="62" customFormat="1" ht="84" x14ac:dyDescent="0.15">
      <c r="B133" s="58" t="str">
        <f>"ELoW_"&amp;LEFT(t_EuropeanWasteCodes[[#This Row],[Imported code]],2)&amp;"_"&amp;MID(t_EuropeanWasteCodes[[#This Row],[Imported code]],4,2)&amp;"_"&amp;MID(t_EuropeanWasteCodes[[#This Row],[Imported code]],7,2)</f>
        <v>ELoW_06_01_04</v>
      </c>
      <c r="C133" s="58" t="str">
        <f>IF(RIGHT(t_EuropeanWasteCodes[[#This Row],[Imported code]],1)="*","Y","N")</f>
        <v>Y</v>
      </c>
      <c r="D133" s="59" t="s">
        <v>136</v>
      </c>
      <c r="E133" s="59" t="s">
        <v>1003</v>
      </c>
      <c r="F133" s="59" t="s">
        <v>1004</v>
      </c>
      <c r="G133" s="59" t="s">
        <v>1008</v>
      </c>
      <c r="H133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04* phosphoric and phosphorous acid</v>
      </c>
    </row>
    <row r="134" spans="2:8" s="62" customFormat="1" ht="84" x14ac:dyDescent="0.15">
      <c r="B134" s="58" t="str">
        <f>"ELoW_"&amp;LEFT(t_EuropeanWasteCodes[[#This Row],[Imported code]],2)&amp;"_"&amp;MID(t_EuropeanWasteCodes[[#This Row],[Imported code]],4,2)&amp;"_"&amp;MID(t_EuropeanWasteCodes[[#This Row],[Imported code]],7,2)</f>
        <v>ELoW_06_01_05</v>
      </c>
      <c r="C134" s="58" t="str">
        <f>IF(RIGHT(t_EuropeanWasteCodes[[#This Row],[Imported code]],1)="*","Y","N")</f>
        <v>Y</v>
      </c>
      <c r="D134" s="59" t="s">
        <v>137</v>
      </c>
      <c r="E134" s="59" t="s">
        <v>1003</v>
      </c>
      <c r="F134" s="59" t="s">
        <v>1004</v>
      </c>
      <c r="G134" s="59" t="s">
        <v>1009</v>
      </c>
      <c r="H134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05* nitric acid and nitrous acid</v>
      </c>
    </row>
    <row r="135" spans="2:8" s="62" customFormat="1" ht="70" x14ac:dyDescent="0.15">
      <c r="B135" s="58" t="str">
        <f>"ELoW_"&amp;LEFT(t_EuropeanWasteCodes[[#This Row],[Imported code]],2)&amp;"_"&amp;MID(t_EuropeanWasteCodes[[#This Row],[Imported code]],4,2)&amp;"_"&amp;MID(t_EuropeanWasteCodes[[#This Row],[Imported code]],7,2)</f>
        <v>ELoW_06_01_06</v>
      </c>
      <c r="C135" s="58" t="str">
        <f>IF(RIGHT(t_EuropeanWasteCodes[[#This Row],[Imported code]],1)="*","Y","N")</f>
        <v>Y</v>
      </c>
      <c r="D135" s="59" t="s">
        <v>138</v>
      </c>
      <c r="E135" s="59" t="s">
        <v>1003</v>
      </c>
      <c r="F135" s="59" t="s">
        <v>1004</v>
      </c>
      <c r="G135" s="59" t="s">
        <v>1010</v>
      </c>
      <c r="H135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06* other acids</v>
      </c>
    </row>
    <row r="136" spans="2:8" s="62" customFormat="1" ht="84" x14ac:dyDescent="0.15">
      <c r="B136" s="58" t="str">
        <f>"ELoW_"&amp;LEFT(t_EuropeanWasteCodes[[#This Row],[Imported code]],2)&amp;"_"&amp;MID(t_EuropeanWasteCodes[[#This Row],[Imported code]],4,2)&amp;"_"&amp;MID(t_EuropeanWasteCodes[[#This Row],[Imported code]],7,2)</f>
        <v>ELoW_06_01_99</v>
      </c>
      <c r="C136" s="58" t="str">
        <f>IF(RIGHT(t_EuropeanWasteCodes[[#This Row],[Imported code]],1)="*","Y","N")</f>
        <v>N</v>
      </c>
      <c r="D136" s="59" t="s">
        <v>139</v>
      </c>
      <c r="E136" s="59" t="s">
        <v>1003</v>
      </c>
      <c r="F136" s="59" t="s">
        <v>1004</v>
      </c>
      <c r="G136" s="59" t="s">
        <v>1011</v>
      </c>
      <c r="H136" s="60" t="str">
        <f>t_EuropeanWasteCodes[[#This Row],[Part I]]&amp;" &gt; "&amp;t_EuropeanWasteCodes[[#This Row],[Part II]]&amp;" &gt; "&amp;t_EuropeanWasteCodes[[#This Row],[Part III]]</f>
        <v>06 WASTES FROM INORGANIC CHEMICAL PROCESSES &gt; 06 01 wastes from the manufacture, formulation, supply and use (MFSU) of acids &gt; 06 01 99 wastes not otherwise specified</v>
      </c>
    </row>
    <row r="137" spans="2:8" s="62" customFormat="1" ht="56" x14ac:dyDescent="0.15">
      <c r="B137" s="58" t="str">
        <f>"ELoW_"&amp;LEFT(t_EuropeanWasteCodes[[#This Row],[Imported code]],2)&amp;"_"&amp;MID(t_EuropeanWasteCodes[[#This Row],[Imported code]],4,2)&amp;"_"&amp;MID(t_EuropeanWasteCodes[[#This Row],[Imported code]],7,2)</f>
        <v>ELoW_06_02_01</v>
      </c>
      <c r="C137" s="58" t="str">
        <f>IF(RIGHT(t_EuropeanWasteCodes[[#This Row],[Imported code]],1)="*","Y","N")</f>
        <v>Y</v>
      </c>
      <c r="D137" s="59" t="s">
        <v>140</v>
      </c>
      <c r="E137" s="59" t="s">
        <v>1003</v>
      </c>
      <c r="F137" s="59" t="s">
        <v>1012</v>
      </c>
      <c r="G137" s="59" t="s">
        <v>1013</v>
      </c>
      <c r="H137" s="60" t="str">
        <f>t_EuropeanWasteCodes[[#This Row],[Part I]]&amp;" &gt; "&amp;t_EuropeanWasteCodes[[#This Row],[Part II]]&amp;" &gt; "&amp;t_EuropeanWasteCodes[[#This Row],[Part III]]</f>
        <v>06 WASTES FROM INORGANIC CHEMICAL PROCESSES &gt; 06 02 wastes from the MFSU of bases &gt; 06 02 01* calcium hydroxide</v>
      </c>
    </row>
    <row r="138" spans="2:8" s="62" customFormat="1" ht="56" x14ac:dyDescent="0.15">
      <c r="B138" s="58" t="str">
        <f>"ELoW_"&amp;LEFT(t_EuropeanWasteCodes[[#This Row],[Imported code]],2)&amp;"_"&amp;MID(t_EuropeanWasteCodes[[#This Row],[Imported code]],4,2)&amp;"_"&amp;MID(t_EuropeanWasteCodes[[#This Row],[Imported code]],7,2)</f>
        <v>ELoW_06_02_03</v>
      </c>
      <c r="C138" s="58" t="str">
        <f>IF(RIGHT(t_EuropeanWasteCodes[[#This Row],[Imported code]],1)="*","Y","N")</f>
        <v>Y</v>
      </c>
      <c r="D138" s="59" t="s">
        <v>141</v>
      </c>
      <c r="E138" s="59" t="s">
        <v>1003</v>
      </c>
      <c r="F138" s="59" t="s">
        <v>1012</v>
      </c>
      <c r="G138" s="59" t="s">
        <v>1014</v>
      </c>
      <c r="H138" s="60" t="str">
        <f>t_EuropeanWasteCodes[[#This Row],[Part I]]&amp;" &gt; "&amp;t_EuropeanWasteCodes[[#This Row],[Part II]]&amp;" &gt; "&amp;t_EuropeanWasteCodes[[#This Row],[Part III]]</f>
        <v>06 WASTES FROM INORGANIC CHEMICAL PROCESSES &gt; 06 02 wastes from the MFSU of bases &gt; 06 02 03* ammonium hydroxide</v>
      </c>
    </row>
    <row r="139" spans="2:8" s="62" customFormat="1" ht="70" x14ac:dyDescent="0.15">
      <c r="B139" s="58" t="str">
        <f>"ELoW_"&amp;LEFT(t_EuropeanWasteCodes[[#This Row],[Imported code]],2)&amp;"_"&amp;MID(t_EuropeanWasteCodes[[#This Row],[Imported code]],4,2)&amp;"_"&amp;MID(t_EuropeanWasteCodes[[#This Row],[Imported code]],7,2)</f>
        <v>ELoW_06_02_04</v>
      </c>
      <c r="C139" s="58" t="str">
        <f>IF(RIGHT(t_EuropeanWasteCodes[[#This Row],[Imported code]],1)="*","Y","N")</f>
        <v>Y</v>
      </c>
      <c r="D139" s="59" t="s">
        <v>142</v>
      </c>
      <c r="E139" s="59" t="s">
        <v>1003</v>
      </c>
      <c r="F139" s="59" t="s">
        <v>1012</v>
      </c>
      <c r="G139" s="59" t="s">
        <v>1015</v>
      </c>
      <c r="H139" s="60" t="str">
        <f>t_EuropeanWasteCodes[[#This Row],[Part I]]&amp;" &gt; "&amp;t_EuropeanWasteCodes[[#This Row],[Part II]]&amp;" &gt; "&amp;t_EuropeanWasteCodes[[#This Row],[Part III]]</f>
        <v>06 WASTES FROM INORGANIC CHEMICAL PROCESSES &gt; 06 02 wastes from the MFSU of bases &gt; 06 02 04* sodium and potassium hydroxide</v>
      </c>
    </row>
    <row r="140" spans="2:8" s="62" customFormat="1" ht="56" x14ac:dyDescent="0.15">
      <c r="B140" s="58" t="str">
        <f>"ELoW_"&amp;LEFT(t_EuropeanWasteCodes[[#This Row],[Imported code]],2)&amp;"_"&amp;MID(t_EuropeanWasteCodes[[#This Row],[Imported code]],4,2)&amp;"_"&amp;MID(t_EuropeanWasteCodes[[#This Row],[Imported code]],7,2)</f>
        <v>ELoW_06_02_05</v>
      </c>
      <c r="C140" s="58" t="str">
        <f>IF(RIGHT(t_EuropeanWasteCodes[[#This Row],[Imported code]],1)="*","Y","N")</f>
        <v>Y</v>
      </c>
      <c r="D140" s="59" t="s">
        <v>143</v>
      </c>
      <c r="E140" s="59" t="s">
        <v>1003</v>
      </c>
      <c r="F140" s="59" t="s">
        <v>1012</v>
      </c>
      <c r="G140" s="59" t="s">
        <v>1016</v>
      </c>
      <c r="H140" s="60" t="str">
        <f>t_EuropeanWasteCodes[[#This Row],[Part I]]&amp;" &gt; "&amp;t_EuropeanWasteCodes[[#This Row],[Part II]]&amp;" &gt; "&amp;t_EuropeanWasteCodes[[#This Row],[Part III]]</f>
        <v>06 WASTES FROM INORGANIC CHEMICAL PROCESSES &gt; 06 02 wastes from the MFSU of bases &gt; 06 02 05* other bases</v>
      </c>
    </row>
    <row r="141" spans="2:8" s="62" customFormat="1" ht="70" x14ac:dyDescent="0.15">
      <c r="B141" s="58" t="str">
        <f>"ELoW_"&amp;LEFT(t_EuropeanWasteCodes[[#This Row],[Imported code]],2)&amp;"_"&amp;MID(t_EuropeanWasteCodes[[#This Row],[Imported code]],4,2)&amp;"_"&amp;MID(t_EuropeanWasteCodes[[#This Row],[Imported code]],7,2)</f>
        <v>ELoW_06_02_99</v>
      </c>
      <c r="C141" s="58" t="str">
        <f>IF(RIGHT(t_EuropeanWasteCodes[[#This Row],[Imported code]],1)="*","Y","N")</f>
        <v>N</v>
      </c>
      <c r="D141" s="59" t="s">
        <v>144</v>
      </c>
      <c r="E141" s="59" t="s">
        <v>1003</v>
      </c>
      <c r="F141" s="59" t="s">
        <v>1012</v>
      </c>
      <c r="G141" s="59" t="s">
        <v>1017</v>
      </c>
      <c r="H141" s="60" t="str">
        <f>t_EuropeanWasteCodes[[#This Row],[Part I]]&amp;" &gt; "&amp;t_EuropeanWasteCodes[[#This Row],[Part II]]&amp;" &gt; "&amp;t_EuropeanWasteCodes[[#This Row],[Part III]]</f>
        <v>06 WASTES FROM INORGANIC CHEMICAL PROCESSES &gt; 06 02 wastes from the MFSU of bases &gt; 06 02 99 wastes not otherwise specified</v>
      </c>
    </row>
    <row r="142" spans="2:8" s="62" customFormat="1" ht="84" x14ac:dyDescent="0.15">
      <c r="B142" s="58" t="str">
        <f>"ELoW_"&amp;LEFT(t_EuropeanWasteCodes[[#This Row],[Imported code]],2)&amp;"_"&amp;MID(t_EuropeanWasteCodes[[#This Row],[Imported code]],4,2)&amp;"_"&amp;MID(t_EuropeanWasteCodes[[#This Row],[Imported code]],7,2)</f>
        <v>ELoW_06_03_11</v>
      </c>
      <c r="C142" s="58" t="str">
        <f>IF(RIGHT(t_EuropeanWasteCodes[[#This Row],[Imported code]],1)="*","Y","N")</f>
        <v>Y</v>
      </c>
      <c r="D142" s="59" t="s">
        <v>145</v>
      </c>
      <c r="E142" s="59" t="s">
        <v>1003</v>
      </c>
      <c r="F142" s="59" t="s">
        <v>1018</v>
      </c>
      <c r="G142" s="59" t="s">
        <v>1019</v>
      </c>
      <c r="H142" s="60" t="str">
        <f>t_EuropeanWasteCodes[[#This Row],[Part I]]&amp;" &gt; "&amp;t_EuropeanWasteCodes[[#This Row],[Part II]]&amp;" &gt; "&amp;t_EuropeanWasteCodes[[#This Row],[Part III]]</f>
        <v>06 WASTES FROM INORGANIC CHEMICAL PROCESSES &gt; 06 03 wastes from the MFSU of salts and their solutions and metallic oxides &gt; 06 03 11* solid salts and solutions containing cyanides</v>
      </c>
    </row>
    <row r="143" spans="2:8" s="62" customFormat="1" ht="84" x14ac:dyDescent="0.15">
      <c r="B143" s="58" t="str">
        <f>"ELoW_"&amp;LEFT(t_EuropeanWasteCodes[[#This Row],[Imported code]],2)&amp;"_"&amp;MID(t_EuropeanWasteCodes[[#This Row],[Imported code]],4,2)&amp;"_"&amp;MID(t_EuropeanWasteCodes[[#This Row],[Imported code]],7,2)</f>
        <v>ELoW_06_03_13</v>
      </c>
      <c r="C143" s="58" t="str">
        <f>IF(RIGHT(t_EuropeanWasteCodes[[#This Row],[Imported code]],1)="*","Y","N")</f>
        <v>Y</v>
      </c>
      <c r="D143" s="59" t="s">
        <v>146</v>
      </c>
      <c r="E143" s="59" t="s">
        <v>1003</v>
      </c>
      <c r="F143" s="59" t="s">
        <v>1018</v>
      </c>
      <c r="G143" s="59" t="s">
        <v>1020</v>
      </c>
      <c r="H143" s="60" t="str">
        <f>t_EuropeanWasteCodes[[#This Row],[Part I]]&amp;" &gt; "&amp;t_EuropeanWasteCodes[[#This Row],[Part II]]&amp;" &gt; "&amp;t_EuropeanWasteCodes[[#This Row],[Part III]]</f>
        <v>06 WASTES FROM INORGANIC CHEMICAL PROCESSES &gt; 06 03 wastes from the MFSU of salts and their solutions and metallic oxides &gt; 06 03 13* solid salts and solutions containing heavy metals</v>
      </c>
    </row>
    <row r="144" spans="2:8" s="62" customFormat="1" ht="98" x14ac:dyDescent="0.15">
      <c r="B144" s="58" t="str">
        <f>"ELoW_"&amp;LEFT(t_EuropeanWasteCodes[[#This Row],[Imported code]],2)&amp;"_"&amp;MID(t_EuropeanWasteCodes[[#This Row],[Imported code]],4,2)&amp;"_"&amp;MID(t_EuropeanWasteCodes[[#This Row],[Imported code]],7,2)</f>
        <v>ELoW_06_03_14</v>
      </c>
      <c r="C144" s="58" t="str">
        <f>IF(RIGHT(t_EuropeanWasteCodes[[#This Row],[Imported code]],1)="*","Y","N")</f>
        <v>N</v>
      </c>
      <c r="D144" s="59" t="s">
        <v>147</v>
      </c>
      <c r="E144" s="59" t="s">
        <v>1003</v>
      </c>
      <c r="F144" s="59" t="s">
        <v>1018</v>
      </c>
      <c r="G144" s="59" t="s">
        <v>1021</v>
      </c>
      <c r="H144" s="60" t="str">
        <f>t_EuropeanWasteCodes[[#This Row],[Part I]]&amp;" &gt; "&amp;t_EuropeanWasteCodes[[#This Row],[Part II]]&amp;" &gt; "&amp;t_EuropeanWasteCodes[[#This Row],[Part III]]</f>
        <v>06 WASTES FROM INORGANIC CHEMICAL PROCESSES &gt; 06 03 wastes from the MFSU of salts and their solutions and metallic oxides &gt; 06 03 14 solid salts and solutions other than those mentioned in 06 03 11 and 06 03 13</v>
      </c>
    </row>
    <row r="145" spans="2:8" s="62" customFormat="1" ht="84" x14ac:dyDescent="0.15">
      <c r="B145" s="58" t="str">
        <f>"ELoW_"&amp;LEFT(t_EuropeanWasteCodes[[#This Row],[Imported code]],2)&amp;"_"&amp;MID(t_EuropeanWasteCodes[[#This Row],[Imported code]],4,2)&amp;"_"&amp;MID(t_EuropeanWasteCodes[[#This Row],[Imported code]],7,2)</f>
        <v>ELoW_06_03_15</v>
      </c>
      <c r="C145" s="58" t="str">
        <f>IF(RIGHT(t_EuropeanWasteCodes[[#This Row],[Imported code]],1)="*","Y","N")</f>
        <v>Y</v>
      </c>
      <c r="D145" s="59" t="s">
        <v>148</v>
      </c>
      <c r="E145" s="59" t="s">
        <v>1003</v>
      </c>
      <c r="F145" s="59" t="s">
        <v>1018</v>
      </c>
      <c r="G145" s="59" t="s">
        <v>1022</v>
      </c>
      <c r="H145" s="60" t="str">
        <f>t_EuropeanWasteCodes[[#This Row],[Part I]]&amp;" &gt; "&amp;t_EuropeanWasteCodes[[#This Row],[Part II]]&amp;" &gt; "&amp;t_EuropeanWasteCodes[[#This Row],[Part III]]</f>
        <v>06 WASTES FROM INORGANIC CHEMICAL PROCESSES &gt; 06 03 wastes from the MFSU of salts and their solutions and metallic oxides &gt; 06 03 15* metallic oxides containing heavy metals</v>
      </c>
    </row>
    <row r="146" spans="2:8" s="62" customFormat="1" ht="84" x14ac:dyDescent="0.15">
      <c r="B146" s="58" t="str">
        <f>"ELoW_"&amp;LEFT(t_EuropeanWasteCodes[[#This Row],[Imported code]],2)&amp;"_"&amp;MID(t_EuropeanWasteCodes[[#This Row],[Imported code]],4,2)&amp;"_"&amp;MID(t_EuropeanWasteCodes[[#This Row],[Imported code]],7,2)</f>
        <v>ELoW_06_03_16</v>
      </c>
      <c r="C146" s="58" t="str">
        <f>IF(RIGHT(t_EuropeanWasteCodes[[#This Row],[Imported code]],1)="*","Y","N")</f>
        <v>N</v>
      </c>
      <c r="D146" s="59" t="s">
        <v>149</v>
      </c>
      <c r="E146" s="59" t="s">
        <v>1003</v>
      </c>
      <c r="F146" s="59" t="s">
        <v>1018</v>
      </c>
      <c r="G146" s="59" t="s">
        <v>1023</v>
      </c>
      <c r="H146" s="60" t="str">
        <f>t_EuropeanWasteCodes[[#This Row],[Part I]]&amp;" &gt; "&amp;t_EuropeanWasteCodes[[#This Row],[Part II]]&amp;" &gt; "&amp;t_EuropeanWasteCodes[[#This Row],[Part III]]</f>
        <v>06 WASTES FROM INORGANIC CHEMICAL PROCESSES &gt; 06 03 wastes from the MFSU of salts and their solutions and metallic oxides &gt; 06 03 16 metallic oxides other than those mentioned in 06 03 15</v>
      </c>
    </row>
    <row r="147" spans="2:8" s="62" customFormat="1" ht="84" x14ac:dyDescent="0.15">
      <c r="B147" s="58" t="str">
        <f>"ELoW_"&amp;LEFT(t_EuropeanWasteCodes[[#This Row],[Imported code]],2)&amp;"_"&amp;MID(t_EuropeanWasteCodes[[#This Row],[Imported code]],4,2)&amp;"_"&amp;MID(t_EuropeanWasteCodes[[#This Row],[Imported code]],7,2)</f>
        <v>ELoW_06_03_99</v>
      </c>
      <c r="C147" s="58" t="str">
        <f>IF(RIGHT(t_EuropeanWasteCodes[[#This Row],[Imported code]],1)="*","Y","N")</f>
        <v>N</v>
      </c>
      <c r="D147" s="59" t="s">
        <v>150</v>
      </c>
      <c r="E147" s="59" t="s">
        <v>1003</v>
      </c>
      <c r="F147" s="59" t="s">
        <v>1018</v>
      </c>
      <c r="G147" s="59" t="s">
        <v>1024</v>
      </c>
      <c r="H147" s="60" t="str">
        <f>t_EuropeanWasteCodes[[#This Row],[Part I]]&amp;" &gt; "&amp;t_EuropeanWasteCodes[[#This Row],[Part II]]&amp;" &gt; "&amp;t_EuropeanWasteCodes[[#This Row],[Part III]]</f>
        <v>06 WASTES FROM INORGANIC CHEMICAL PROCESSES &gt; 06 03 wastes from the MFSU of salts and their solutions and metallic oxides &gt; 06 03 99 wastes not otherwise specified</v>
      </c>
    </row>
    <row r="148" spans="2:8" s="62" customFormat="1" ht="70" x14ac:dyDescent="0.15">
      <c r="B148" s="58" t="str">
        <f>"ELoW_"&amp;LEFT(t_EuropeanWasteCodes[[#This Row],[Imported code]],2)&amp;"_"&amp;MID(t_EuropeanWasteCodes[[#This Row],[Imported code]],4,2)&amp;"_"&amp;MID(t_EuropeanWasteCodes[[#This Row],[Imported code]],7,2)</f>
        <v>ELoW_06_04_03</v>
      </c>
      <c r="C148" s="58" t="str">
        <f>IF(RIGHT(t_EuropeanWasteCodes[[#This Row],[Imported code]],1)="*","Y","N")</f>
        <v>Y</v>
      </c>
      <c r="D148" s="59" t="s">
        <v>151</v>
      </c>
      <c r="E148" s="59" t="s">
        <v>1003</v>
      </c>
      <c r="F148" s="59" t="s">
        <v>1025</v>
      </c>
      <c r="G148" s="59" t="s">
        <v>1026</v>
      </c>
      <c r="H148" s="60" t="str">
        <f>t_EuropeanWasteCodes[[#This Row],[Part I]]&amp;" &gt; "&amp;t_EuropeanWasteCodes[[#This Row],[Part II]]&amp;" &gt; "&amp;t_EuropeanWasteCodes[[#This Row],[Part III]]</f>
        <v>06 WASTES FROM INORGANIC CHEMICAL PROCESSES &gt; 06 04 metal-containing wastes other than those mentioned in 06 03 &gt; 06 04 03* wastes containing arsenic</v>
      </c>
    </row>
    <row r="149" spans="2:8" s="62" customFormat="1" ht="70" x14ac:dyDescent="0.15">
      <c r="B149" s="58" t="str">
        <f>"ELoW_"&amp;LEFT(t_EuropeanWasteCodes[[#This Row],[Imported code]],2)&amp;"_"&amp;MID(t_EuropeanWasteCodes[[#This Row],[Imported code]],4,2)&amp;"_"&amp;MID(t_EuropeanWasteCodes[[#This Row],[Imported code]],7,2)</f>
        <v>ELoW_06_04_04</v>
      </c>
      <c r="C149" s="58" t="str">
        <f>IF(RIGHT(t_EuropeanWasteCodes[[#This Row],[Imported code]],1)="*","Y","N")</f>
        <v>Y</v>
      </c>
      <c r="D149" s="59" t="s">
        <v>152</v>
      </c>
      <c r="E149" s="59" t="s">
        <v>1003</v>
      </c>
      <c r="F149" s="59" t="s">
        <v>1025</v>
      </c>
      <c r="G149" s="59" t="s">
        <v>1027</v>
      </c>
      <c r="H149" s="60" t="str">
        <f>t_EuropeanWasteCodes[[#This Row],[Part I]]&amp;" &gt; "&amp;t_EuropeanWasteCodes[[#This Row],[Part II]]&amp;" &gt; "&amp;t_EuropeanWasteCodes[[#This Row],[Part III]]</f>
        <v>06 WASTES FROM INORGANIC CHEMICAL PROCESSES &gt; 06 04 metal-containing wastes other than those mentioned in 06 03 &gt; 06 04 04* wastes containing mercury</v>
      </c>
    </row>
    <row r="150" spans="2:8" s="62" customFormat="1" ht="70" x14ac:dyDescent="0.15">
      <c r="B150" s="58" t="str">
        <f>"ELoW_"&amp;LEFT(t_EuropeanWasteCodes[[#This Row],[Imported code]],2)&amp;"_"&amp;MID(t_EuropeanWasteCodes[[#This Row],[Imported code]],4,2)&amp;"_"&amp;MID(t_EuropeanWasteCodes[[#This Row],[Imported code]],7,2)</f>
        <v>ELoW_06_04_05</v>
      </c>
      <c r="C150" s="58" t="str">
        <f>IF(RIGHT(t_EuropeanWasteCodes[[#This Row],[Imported code]],1)="*","Y","N")</f>
        <v>Y</v>
      </c>
      <c r="D150" s="59" t="s">
        <v>153</v>
      </c>
      <c r="E150" s="59" t="s">
        <v>1003</v>
      </c>
      <c r="F150" s="59" t="s">
        <v>1025</v>
      </c>
      <c r="G150" s="59" t="s">
        <v>1028</v>
      </c>
      <c r="H150" s="60" t="str">
        <f>t_EuropeanWasteCodes[[#This Row],[Part I]]&amp;" &gt; "&amp;t_EuropeanWasteCodes[[#This Row],[Part II]]&amp;" &gt; "&amp;t_EuropeanWasteCodes[[#This Row],[Part III]]</f>
        <v>06 WASTES FROM INORGANIC CHEMICAL PROCESSES &gt; 06 04 metal-containing wastes other than those mentioned in 06 03 &gt; 06 04 05* wastes containing other heavy metals</v>
      </c>
    </row>
    <row r="151" spans="2:8" s="62" customFormat="1" ht="70" x14ac:dyDescent="0.15">
      <c r="B151" s="58" t="str">
        <f>"ELoW_"&amp;LEFT(t_EuropeanWasteCodes[[#This Row],[Imported code]],2)&amp;"_"&amp;MID(t_EuropeanWasteCodes[[#This Row],[Imported code]],4,2)&amp;"_"&amp;MID(t_EuropeanWasteCodes[[#This Row],[Imported code]],7,2)</f>
        <v>ELoW_06_04_99</v>
      </c>
      <c r="C151" s="58" t="str">
        <f>IF(RIGHT(t_EuropeanWasteCodes[[#This Row],[Imported code]],1)="*","Y","N")</f>
        <v>N</v>
      </c>
      <c r="D151" s="59" t="s">
        <v>154</v>
      </c>
      <c r="E151" s="59" t="s">
        <v>1003</v>
      </c>
      <c r="F151" s="59" t="s">
        <v>1025</v>
      </c>
      <c r="G151" s="59" t="s">
        <v>1029</v>
      </c>
      <c r="H151" s="60" t="str">
        <f>t_EuropeanWasteCodes[[#This Row],[Part I]]&amp;" &gt; "&amp;t_EuropeanWasteCodes[[#This Row],[Part II]]&amp;" &gt; "&amp;t_EuropeanWasteCodes[[#This Row],[Part III]]</f>
        <v>06 WASTES FROM INORGANIC CHEMICAL PROCESSES &gt; 06 04 metal-containing wastes other than those mentioned in 06 03 &gt; 06 04 99 wastes not otherwise specified</v>
      </c>
    </row>
    <row r="152" spans="2:8" s="62" customFormat="1" ht="84" x14ac:dyDescent="0.15">
      <c r="B152" s="58" t="str">
        <f>"ELoW_"&amp;LEFT(t_EuropeanWasteCodes[[#This Row],[Imported code]],2)&amp;"_"&amp;MID(t_EuropeanWasteCodes[[#This Row],[Imported code]],4,2)&amp;"_"&amp;MID(t_EuropeanWasteCodes[[#This Row],[Imported code]],7,2)</f>
        <v>ELoW_06_05_02</v>
      </c>
      <c r="C152" s="58" t="str">
        <f>IF(RIGHT(t_EuropeanWasteCodes[[#This Row],[Imported code]],1)="*","Y","N")</f>
        <v>Y</v>
      </c>
      <c r="D152" s="59" t="s">
        <v>155</v>
      </c>
      <c r="E152" s="59" t="s">
        <v>1003</v>
      </c>
      <c r="F152" s="59" t="s">
        <v>1030</v>
      </c>
      <c r="G152" s="59" t="s">
        <v>1031</v>
      </c>
      <c r="H152" s="60" t="str">
        <f>t_EuropeanWasteCodes[[#This Row],[Part I]]&amp;" &gt; "&amp;t_EuropeanWasteCodes[[#This Row],[Part II]]&amp;" &gt; "&amp;t_EuropeanWasteCodes[[#This Row],[Part III]]</f>
        <v>06 WASTES FROM INORGANIC CHEMICAL PROCESSES &gt; 06 05 sludges from on-site effluent treatment &gt; 06 05 02* sludges from on-site effluent treatment containing hazardous substances</v>
      </c>
    </row>
    <row r="153" spans="2:8" s="62" customFormat="1" ht="84" x14ac:dyDescent="0.15">
      <c r="B153" s="58" t="str">
        <f>"ELoW_"&amp;LEFT(t_EuropeanWasteCodes[[#This Row],[Imported code]],2)&amp;"_"&amp;MID(t_EuropeanWasteCodes[[#This Row],[Imported code]],4,2)&amp;"_"&amp;MID(t_EuropeanWasteCodes[[#This Row],[Imported code]],7,2)</f>
        <v>ELoW_06_05_03</v>
      </c>
      <c r="C153" s="58" t="str">
        <f>IF(RIGHT(t_EuropeanWasteCodes[[#This Row],[Imported code]],1)="*","Y","N")</f>
        <v>N</v>
      </c>
      <c r="D153" s="59" t="s">
        <v>156</v>
      </c>
      <c r="E153" s="59" t="s">
        <v>1003</v>
      </c>
      <c r="F153" s="59" t="s">
        <v>1030</v>
      </c>
      <c r="G153" s="59" t="s">
        <v>1032</v>
      </c>
      <c r="H153" s="60" t="str">
        <f>t_EuropeanWasteCodes[[#This Row],[Part I]]&amp;" &gt; "&amp;t_EuropeanWasteCodes[[#This Row],[Part II]]&amp;" &gt; "&amp;t_EuropeanWasteCodes[[#This Row],[Part III]]</f>
        <v>06 WASTES FROM INORGANIC CHEMICAL PROCESSES &gt; 06 05 sludges from on-site effluent treatment &gt; 06 05 03 sludges from on-site effluent treatment other than those mentioned in 06 05 02</v>
      </c>
    </row>
    <row r="154" spans="2:8" s="62" customFormat="1" ht="98" x14ac:dyDescent="0.15">
      <c r="B154" s="58" t="str">
        <f>"ELoW_"&amp;LEFT(t_EuropeanWasteCodes[[#This Row],[Imported code]],2)&amp;"_"&amp;MID(t_EuropeanWasteCodes[[#This Row],[Imported code]],4,2)&amp;"_"&amp;MID(t_EuropeanWasteCodes[[#This Row],[Imported code]],7,2)</f>
        <v>ELoW_06_06_02</v>
      </c>
      <c r="C154" s="58" t="str">
        <f>IF(RIGHT(t_EuropeanWasteCodes[[#This Row],[Imported code]],1)="*","Y","N")</f>
        <v>Y</v>
      </c>
      <c r="D154" s="59" t="s">
        <v>157</v>
      </c>
      <c r="E154" s="59" t="s">
        <v>1003</v>
      </c>
      <c r="F154" s="59" t="s">
        <v>1033</v>
      </c>
      <c r="G154" s="59" t="s">
        <v>1034</v>
      </c>
      <c r="H154" s="60" t="str">
        <f>t_EuropeanWasteCodes[[#This Row],[Part I]]&amp;" &gt; "&amp;t_EuropeanWasteCodes[[#This Row],[Part II]]&amp;" &gt; "&amp;t_EuropeanWasteCodes[[#This Row],[Part III]]</f>
        <v>06 WASTES FROM INORGANIC CHEMICAL PROCESSES &gt; 06 06 wastes from the MFSU of sulphur chemicals, sulphur chemical processes and desulphurisation processes &gt; 06 06 02* wastes containing hazardous sulphides</v>
      </c>
    </row>
    <row r="155" spans="2:8" s="62" customFormat="1" ht="98" x14ac:dyDescent="0.15">
      <c r="B155" s="58" t="str">
        <f>"ELoW_"&amp;LEFT(t_EuropeanWasteCodes[[#This Row],[Imported code]],2)&amp;"_"&amp;MID(t_EuropeanWasteCodes[[#This Row],[Imported code]],4,2)&amp;"_"&amp;MID(t_EuropeanWasteCodes[[#This Row],[Imported code]],7,2)</f>
        <v>ELoW_06_06_03</v>
      </c>
      <c r="C155" s="58" t="str">
        <f>IF(RIGHT(t_EuropeanWasteCodes[[#This Row],[Imported code]],1)="*","Y","N")</f>
        <v>N</v>
      </c>
      <c r="D155" s="59" t="s">
        <v>158</v>
      </c>
      <c r="E155" s="59" t="s">
        <v>1003</v>
      </c>
      <c r="F155" s="59" t="s">
        <v>1033</v>
      </c>
      <c r="G155" s="59" t="s">
        <v>1035</v>
      </c>
      <c r="H155" s="60" t="str">
        <f>t_EuropeanWasteCodes[[#This Row],[Part I]]&amp;" &gt; "&amp;t_EuropeanWasteCodes[[#This Row],[Part II]]&amp;" &gt; "&amp;t_EuropeanWasteCodes[[#This Row],[Part III]]</f>
        <v>06 WASTES FROM INORGANIC CHEMICAL PROCESSES &gt; 06 06 wastes from the MFSU of sulphur chemicals, sulphur chemical processes and desulphurisation processes &gt; 06 06 03 wastes containing sulphides other than those mentioned in 06 06 02</v>
      </c>
    </row>
    <row r="156" spans="2:8" s="62" customFormat="1" ht="98" x14ac:dyDescent="0.15">
      <c r="B156" s="58" t="str">
        <f>"ELoW_"&amp;LEFT(t_EuropeanWasteCodes[[#This Row],[Imported code]],2)&amp;"_"&amp;MID(t_EuropeanWasteCodes[[#This Row],[Imported code]],4,2)&amp;"_"&amp;MID(t_EuropeanWasteCodes[[#This Row],[Imported code]],7,2)</f>
        <v>ELoW_06_06_99</v>
      </c>
      <c r="C156" s="58" t="str">
        <f>IF(RIGHT(t_EuropeanWasteCodes[[#This Row],[Imported code]],1)="*","Y","N")</f>
        <v>N</v>
      </c>
      <c r="D156" s="59" t="s">
        <v>159</v>
      </c>
      <c r="E156" s="59" t="s">
        <v>1003</v>
      </c>
      <c r="F156" s="59" t="s">
        <v>1033</v>
      </c>
      <c r="G156" s="59" t="s">
        <v>1036</v>
      </c>
      <c r="H156" s="60" t="str">
        <f>t_EuropeanWasteCodes[[#This Row],[Part I]]&amp;" &gt; "&amp;t_EuropeanWasteCodes[[#This Row],[Part II]]&amp;" &gt; "&amp;t_EuropeanWasteCodes[[#This Row],[Part III]]</f>
        <v>06 WASTES FROM INORGANIC CHEMICAL PROCESSES &gt; 06 06 wastes from the MFSU of sulphur chemicals, sulphur chemical processes and desulphurisation processes &gt; 06 06 99 wastes not otherwise specified</v>
      </c>
    </row>
    <row r="157" spans="2:8" s="62" customFormat="1" ht="84" x14ac:dyDescent="0.15">
      <c r="B157" s="58" t="str">
        <f>"ELoW_"&amp;LEFT(t_EuropeanWasteCodes[[#This Row],[Imported code]],2)&amp;"_"&amp;MID(t_EuropeanWasteCodes[[#This Row],[Imported code]],4,2)&amp;"_"&amp;MID(t_EuropeanWasteCodes[[#This Row],[Imported code]],7,2)</f>
        <v>ELoW_06_07_01</v>
      </c>
      <c r="C157" s="58" t="str">
        <f>IF(RIGHT(t_EuropeanWasteCodes[[#This Row],[Imported code]],1)="*","Y","N")</f>
        <v>Y</v>
      </c>
      <c r="D157" s="59" t="s">
        <v>160</v>
      </c>
      <c r="E157" s="59" t="s">
        <v>1003</v>
      </c>
      <c r="F157" s="59" t="s">
        <v>1037</v>
      </c>
      <c r="G157" s="59" t="s">
        <v>1038</v>
      </c>
      <c r="H157" s="60" t="str">
        <f>t_EuropeanWasteCodes[[#This Row],[Part I]]&amp;" &gt; "&amp;t_EuropeanWasteCodes[[#This Row],[Part II]]&amp;" &gt; "&amp;t_EuropeanWasteCodes[[#This Row],[Part III]]</f>
        <v>06 WASTES FROM INORGANIC CHEMICAL PROCESSES &gt; 06 07 wastes from the MFSU of halogens and halogen chemical processes &gt; 06 07 01* wastes containing asbestos from electrolysis</v>
      </c>
    </row>
    <row r="158" spans="2:8" s="62" customFormat="1" ht="84" x14ac:dyDescent="0.15">
      <c r="B158" s="58" t="str">
        <f>"ELoW_"&amp;LEFT(t_EuropeanWasteCodes[[#This Row],[Imported code]],2)&amp;"_"&amp;MID(t_EuropeanWasteCodes[[#This Row],[Imported code]],4,2)&amp;"_"&amp;MID(t_EuropeanWasteCodes[[#This Row],[Imported code]],7,2)</f>
        <v>ELoW_06_07_02</v>
      </c>
      <c r="C158" s="58" t="str">
        <f>IF(RIGHT(t_EuropeanWasteCodes[[#This Row],[Imported code]],1)="*","Y","N")</f>
        <v>Y</v>
      </c>
      <c r="D158" s="59" t="s">
        <v>161</v>
      </c>
      <c r="E158" s="59" t="s">
        <v>1003</v>
      </c>
      <c r="F158" s="59" t="s">
        <v>1037</v>
      </c>
      <c r="G158" s="59" t="s">
        <v>1039</v>
      </c>
      <c r="H158" s="60" t="str">
        <f>t_EuropeanWasteCodes[[#This Row],[Part I]]&amp;" &gt; "&amp;t_EuropeanWasteCodes[[#This Row],[Part II]]&amp;" &gt; "&amp;t_EuropeanWasteCodes[[#This Row],[Part III]]</f>
        <v>06 WASTES FROM INORGANIC CHEMICAL PROCESSES &gt; 06 07 wastes from the MFSU of halogens and halogen chemical processes &gt; 06 07 02* activated carbon from chlorine production</v>
      </c>
    </row>
    <row r="159" spans="2:8" s="62" customFormat="1" ht="84" x14ac:dyDescent="0.15">
      <c r="B159" s="58" t="str">
        <f>"ELoW_"&amp;LEFT(t_EuropeanWasteCodes[[#This Row],[Imported code]],2)&amp;"_"&amp;MID(t_EuropeanWasteCodes[[#This Row],[Imported code]],4,2)&amp;"_"&amp;MID(t_EuropeanWasteCodes[[#This Row],[Imported code]],7,2)</f>
        <v>ELoW_06_07_03</v>
      </c>
      <c r="C159" s="58" t="str">
        <f>IF(RIGHT(t_EuropeanWasteCodes[[#This Row],[Imported code]],1)="*","Y","N")</f>
        <v>Y</v>
      </c>
      <c r="D159" s="59" t="s">
        <v>162</v>
      </c>
      <c r="E159" s="59" t="s">
        <v>1003</v>
      </c>
      <c r="F159" s="59" t="s">
        <v>1037</v>
      </c>
      <c r="G159" s="59" t="s">
        <v>1040</v>
      </c>
      <c r="H159" s="60" t="str">
        <f>t_EuropeanWasteCodes[[#This Row],[Part I]]&amp;" &gt; "&amp;t_EuropeanWasteCodes[[#This Row],[Part II]]&amp;" &gt; "&amp;t_EuropeanWasteCodes[[#This Row],[Part III]]</f>
        <v>06 WASTES FROM INORGANIC CHEMICAL PROCESSES &gt; 06 07 wastes from the MFSU of halogens and halogen chemical processes &gt; 06 07 03* barium sulphate sludge containing mercury</v>
      </c>
    </row>
    <row r="160" spans="2:8" s="62" customFormat="1" ht="84" x14ac:dyDescent="0.15">
      <c r="B160" s="58" t="str">
        <f>"ELoW_"&amp;LEFT(t_EuropeanWasteCodes[[#This Row],[Imported code]],2)&amp;"_"&amp;MID(t_EuropeanWasteCodes[[#This Row],[Imported code]],4,2)&amp;"_"&amp;MID(t_EuropeanWasteCodes[[#This Row],[Imported code]],7,2)</f>
        <v>ELoW_06_07_04</v>
      </c>
      <c r="C160" s="58" t="str">
        <f>IF(RIGHT(t_EuropeanWasteCodes[[#This Row],[Imported code]],1)="*","Y","N")</f>
        <v>Y</v>
      </c>
      <c r="D160" s="59" t="s">
        <v>163</v>
      </c>
      <c r="E160" s="59" t="s">
        <v>1003</v>
      </c>
      <c r="F160" s="59" t="s">
        <v>1037</v>
      </c>
      <c r="G160" s="59" t="s">
        <v>1041</v>
      </c>
      <c r="H160" s="60" t="str">
        <f>t_EuropeanWasteCodes[[#This Row],[Part I]]&amp;" &gt; "&amp;t_EuropeanWasteCodes[[#This Row],[Part II]]&amp;" &gt; "&amp;t_EuropeanWasteCodes[[#This Row],[Part III]]</f>
        <v>06 WASTES FROM INORGANIC CHEMICAL PROCESSES &gt; 06 07 wastes from the MFSU of halogens and halogen chemical processes &gt; 06 07 04* solutions and acids, for example contact acid</v>
      </c>
    </row>
    <row r="161" spans="2:8" s="62" customFormat="1" ht="70" x14ac:dyDescent="0.15">
      <c r="B161" s="58" t="str">
        <f>"ELoW_"&amp;LEFT(t_EuropeanWasteCodes[[#This Row],[Imported code]],2)&amp;"_"&amp;MID(t_EuropeanWasteCodes[[#This Row],[Imported code]],4,2)&amp;"_"&amp;MID(t_EuropeanWasteCodes[[#This Row],[Imported code]],7,2)</f>
        <v>ELoW_06_07_99</v>
      </c>
      <c r="C161" s="58" t="str">
        <f>IF(RIGHT(t_EuropeanWasteCodes[[#This Row],[Imported code]],1)="*","Y","N")</f>
        <v>N</v>
      </c>
      <c r="D161" s="59" t="s">
        <v>164</v>
      </c>
      <c r="E161" s="59" t="s">
        <v>1003</v>
      </c>
      <c r="F161" s="59" t="s">
        <v>1037</v>
      </c>
      <c r="G161" s="59" t="s">
        <v>1042</v>
      </c>
      <c r="H161" s="60" t="str">
        <f>t_EuropeanWasteCodes[[#This Row],[Part I]]&amp;" &gt; "&amp;t_EuropeanWasteCodes[[#This Row],[Part II]]&amp;" &gt; "&amp;t_EuropeanWasteCodes[[#This Row],[Part III]]</f>
        <v>06 WASTES FROM INORGANIC CHEMICAL PROCESSES &gt; 06 07 wastes from the MFSU of halogens and halogen chemical processes &gt; 06 07 99 wastes not otherwise specified</v>
      </c>
    </row>
    <row r="162" spans="2:8" s="62" customFormat="1" ht="70" x14ac:dyDescent="0.15">
      <c r="B162" s="58" t="str">
        <f>"ELoW_"&amp;LEFT(t_EuropeanWasteCodes[[#This Row],[Imported code]],2)&amp;"_"&amp;MID(t_EuropeanWasteCodes[[#This Row],[Imported code]],4,2)&amp;"_"&amp;MID(t_EuropeanWasteCodes[[#This Row],[Imported code]],7,2)</f>
        <v>ELoW_06_08_02</v>
      </c>
      <c r="C162" s="58" t="str">
        <f>IF(RIGHT(t_EuropeanWasteCodes[[#This Row],[Imported code]],1)="*","Y","N")</f>
        <v>Y</v>
      </c>
      <c r="D162" s="59" t="s">
        <v>165</v>
      </c>
      <c r="E162" s="59" t="s">
        <v>1003</v>
      </c>
      <c r="F162" s="59" t="s">
        <v>1043</v>
      </c>
      <c r="G162" s="59" t="s">
        <v>1044</v>
      </c>
      <c r="H162" s="60" t="str">
        <f>t_EuropeanWasteCodes[[#This Row],[Part I]]&amp;" &gt; "&amp;t_EuropeanWasteCodes[[#This Row],[Part II]]&amp;" &gt; "&amp;t_EuropeanWasteCodes[[#This Row],[Part III]]</f>
        <v>06 WASTES FROM INORGANIC CHEMICAL PROCESSES &gt; 06 08 wastes from the MFSU of silicon and silicon derivatives &gt; 06 08 02* waste containing hazardous chlorosilanes</v>
      </c>
    </row>
    <row r="163" spans="2:8" s="62" customFormat="1" ht="70" x14ac:dyDescent="0.15">
      <c r="B163" s="58" t="str">
        <f>"ELoW_"&amp;LEFT(t_EuropeanWasteCodes[[#This Row],[Imported code]],2)&amp;"_"&amp;MID(t_EuropeanWasteCodes[[#This Row],[Imported code]],4,2)&amp;"_"&amp;MID(t_EuropeanWasteCodes[[#This Row],[Imported code]],7,2)</f>
        <v>ELoW_06_08_99</v>
      </c>
      <c r="C163" s="58" t="str">
        <f>IF(RIGHT(t_EuropeanWasteCodes[[#This Row],[Imported code]],1)="*","Y","N")</f>
        <v>N</v>
      </c>
      <c r="D163" s="59" t="s">
        <v>166</v>
      </c>
      <c r="E163" s="59" t="s">
        <v>1003</v>
      </c>
      <c r="F163" s="59" t="s">
        <v>1043</v>
      </c>
      <c r="G163" s="59" t="s">
        <v>1045</v>
      </c>
      <c r="H163" s="60" t="str">
        <f>t_EuropeanWasteCodes[[#This Row],[Part I]]&amp;" &gt; "&amp;t_EuropeanWasteCodes[[#This Row],[Part II]]&amp;" &gt; "&amp;t_EuropeanWasteCodes[[#This Row],[Part III]]</f>
        <v>06 WASTES FROM INORGANIC CHEMICAL PROCESSES &gt; 06 08 wastes from the MFSU of silicon and silicon derivatives &gt; 06 08 99 wastes not otherwise specified</v>
      </c>
    </row>
    <row r="164" spans="2:8" s="62" customFormat="1" ht="84" x14ac:dyDescent="0.15">
      <c r="B164" s="58" t="str">
        <f>"ELoW_"&amp;LEFT(t_EuropeanWasteCodes[[#This Row],[Imported code]],2)&amp;"_"&amp;MID(t_EuropeanWasteCodes[[#This Row],[Imported code]],4,2)&amp;"_"&amp;MID(t_EuropeanWasteCodes[[#This Row],[Imported code]],7,2)</f>
        <v>ELoW_06_09_02</v>
      </c>
      <c r="C164" s="58" t="str">
        <f>IF(RIGHT(t_EuropeanWasteCodes[[#This Row],[Imported code]],1)="*","Y","N")</f>
        <v>N</v>
      </c>
      <c r="D164" s="59" t="s">
        <v>167</v>
      </c>
      <c r="E164" s="59" t="s">
        <v>1003</v>
      </c>
      <c r="F164" s="59" t="s">
        <v>1046</v>
      </c>
      <c r="G164" s="59" t="s">
        <v>1047</v>
      </c>
      <c r="H164" s="60" t="str">
        <f>t_EuropeanWasteCodes[[#This Row],[Part I]]&amp;" &gt; "&amp;t_EuropeanWasteCodes[[#This Row],[Part II]]&amp;" &gt; "&amp;t_EuropeanWasteCodes[[#This Row],[Part III]]</f>
        <v>06 WASTES FROM INORGANIC CHEMICAL PROCESSES &gt; 06 09 wastes from the MSFU of phosphorous chemicals and phosphorous chemical processes &gt; 06 09 02 phosphorous slag</v>
      </c>
    </row>
    <row r="165" spans="2:8" s="62" customFormat="1" ht="112" x14ac:dyDescent="0.15">
      <c r="B165" s="58" t="str">
        <f>"ELoW_"&amp;LEFT(t_EuropeanWasteCodes[[#This Row],[Imported code]],2)&amp;"_"&amp;MID(t_EuropeanWasteCodes[[#This Row],[Imported code]],4,2)&amp;"_"&amp;MID(t_EuropeanWasteCodes[[#This Row],[Imported code]],7,2)</f>
        <v>ELoW_06_09_03</v>
      </c>
      <c r="C165" s="58" t="str">
        <f>IF(RIGHT(t_EuropeanWasteCodes[[#This Row],[Imported code]],1)="*","Y","N")</f>
        <v>Y</v>
      </c>
      <c r="D165" s="59" t="s">
        <v>168</v>
      </c>
      <c r="E165" s="59" t="s">
        <v>1003</v>
      </c>
      <c r="F165" s="59" t="s">
        <v>1046</v>
      </c>
      <c r="G165" s="59" t="s">
        <v>1048</v>
      </c>
      <c r="H165" s="60" t="str">
        <f>t_EuropeanWasteCodes[[#This Row],[Part I]]&amp;" &gt; "&amp;t_EuropeanWasteCodes[[#This Row],[Part II]]&amp;" &gt; "&amp;t_EuropeanWasteCodes[[#This Row],[Part III]]</f>
        <v>06 WASTES FROM INORGANIC CHEMICAL PROCESSES &gt; 06 09 wastes from the MSFU of phosphorous chemicals and phosphorous chemical processes &gt; 06 09 03* calcium-based reaction wastes containing or contaminated with hazardous substances</v>
      </c>
    </row>
    <row r="166" spans="2:8" s="62" customFormat="1" ht="98" x14ac:dyDescent="0.15">
      <c r="B166" s="58" t="str">
        <f>"ELoW_"&amp;LEFT(t_EuropeanWasteCodes[[#This Row],[Imported code]],2)&amp;"_"&amp;MID(t_EuropeanWasteCodes[[#This Row],[Imported code]],4,2)&amp;"_"&amp;MID(t_EuropeanWasteCodes[[#This Row],[Imported code]],7,2)</f>
        <v>ELoW_06_09_04</v>
      </c>
      <c r="C166" s="58" t="str">
        <f>IF(RIGHT(t_EuropeanWasteCodes[[#This Row],[Imported code]],1)="*","Y","N")</f>
        <v>N</v>
      </c>
      <c r="D166" s="59" t="s">
        <v>169</v>
      </c>
      <c r="E166" s="59" t="s">
        <v>1003</v>
      </c>
      <c r="F166" s="59" t="s">
        <v>1046</v>
      </c>
      <c r="G166" s="59" t="s">
        <v>1049</v>
      </c>
      <c r="H166" s="60" t="str">
        <f>t_EuropeanWasteCodes[[#This Row],[Part I]]&amp;" &gt; "&amp;t_EuropeanWasteCodes[[#This Row],[Part II]]&amp;" &gt; "&amp;t_EuropeanWasteCodes[[#This Row],[Part III]]</f>
        <v>06 WASTES FROM INORGANIC CHEMICAL PROCESSES &gt; 06 09 wastes from the MSFU of phosphorous chemicals and phosphorous chemical processes &gt; 06 09 04 calcium-based reaction wastes other than those mentioned in 06 09 03</v>
      </c>
    </row>
    <row r="167" spans="2:8" s="62" customFormat="1" ht="84" x14ac:dyDescent="0.15">
      <c r="B167" s="58" t="str">
        <f>"ELoW_"&amp;LEFT(t_EuropeanWasteCodes[[#This Row],[Imported code]],2)&amp;"_"&amp;MID(t_EuropeanWasteCodes[[#This Row],[Imported code]],4,2)&amp;"_"&amp;MID(t_EuropeanWasteCodes[[#This Row],[Imported code]],7,2)</f>
        <v>ELoW_06_09_99</v>
      </c>
      <c r="C167" s="58" t="str">
        <f>IF(RIGHT(t_EuropeanWasteCodes[[#This Row],[Imported code]],1)="*","Y","N")</f>
        <v>N</v>
      </c>
      <c r="D167" s="59" t="s">
        <v>170</v>
      </c>
      <c r="E167" s="59" t="s">
        <v>1003</v>
      </c>
      <c r="F167" s="59" t="s">
        <v>1046</v>
      </c>
      <c r="G167" s="59" t="s">
        <v>1050</v>
      </c>
      <c r="H167" s="60" t="str">
        <f>t_EuropeanWasteCodes[[#This Row],[Part I]]&amp;" &gt; "&amp;t_EuropeanWasteCodes[[#This Row],[Part II]]&amp;" &gt; "&amp;t_EuropeanWasteCodes[[#This Row],[Part III]]</f>
        <v>06 WASTES FROM INORGANIC CHEMICAL PROCESSES &gt; 06 09 wastes from the MSFU of phosphorous chemicals and phosphorous chemical processes &gt; 06 09 99 wastes not otherwise specified</v>
      </c>
    </row>
    <row r="168" spans="2:8" s="62" customFormat="1" ht="98" x14ac:dyDescent="0.15">
      <c r="B168" s="58" t="str">
        <f>"ELoW_"&amp;LEFT(t_EuropeanWasteCodes[[#This Row],[Imported code]],2)&amp;"_"&amp;MID(t_EuropeanWasteCodes[[#This Row],[Imported code]],4,2)&amp;"_"&amp;MID(t_EuropeanWasteCodes[[#This Row],[Imported code]],7,2)</f>
        <v>ELoW_06_10_02</v>
      </c>
      <c r="C168" s="58" t="str">
        <f>IF(RIGHT(t_EuropeanWasteCodes[[#This Row],[Imported code]],1)="*","Y","N")</f>
        <v>Y</v>
      </c>
      <c r="D168" s="59" t="s">
        <v>171</v>
      </c>
      <c r="E168" s="59" t="s">
        <v>1003</v>
      </c>
      <c r="F168" s="59" t="s">
        <v>1051</v>
      </c>
      <c r="G168" s="59" t="s">
        <v>1052</v>
      </c>
      <c r="H168" s="60" t="str">
        <f>t_EuropeanWasteCodes[[#This Row],[Part I]]&amp;" &gt; "&amp;t_EuropeanWasteCodes[[#This Row],[Part II]]&amp;" &gt; "&amp;t_EuropeanWasteCodes[[#This Row],[Part III]]</f>
        <v>06 WASTES FROM INORGANIC CHEMICAL PROCESSES &gt; 06 10 wastes from the MFSU of nitrogen chemicals, nitrogen chemical processes and fertiliser manufacture &gt; 06 10 02* wastes containing hazardous substances</v>
      </c>
    </row>
    <row r="169" spans="2:8" s="62" customFormat="1" ht="84" x14ac:dyDescent="0.15">
      <c r="B169" s="58" t="str">
        <f>"ELoW_"&amp;LEFT(t_EuropeanWasteCodes[[#This Row],[Imported code]],2)&amp;"_"&amp;MID(t_EuropeanWasteCodes[[#This Row],[Imported code]],4,2)&amp;"_"&amp;MID(t_EuropeanWasteCodes[[#This Row],[Imported code]],7,2)</f>
        <v>ELoW_06_10_99</v>
      </c>
      <c r="C169" s="58" t="str">
        <f>IF(RIGHT(t_EuropeanWasteCodes[[#This Row],[Imported code]],1)="*","Y","N")</f>
        <v>N</v>
      </c>
      <c r="D169" s="59" t="s">
        <v>172</v>
      </c>
      <c r="E169" s="59" t="s">
        <v>1003</v>
      </c>
      <c r="F169" s="59" t="s">
        <v>1051</v>
      </c>
      <c r="G169" s="59" t="s">
        <v>1053</v>
      </c>
      <c r="H169" s="60" t="str">
        <f>t_EuropeanWasteCodes[[#This Row],[Part I]]&amp;" &gt; "&amp;t_EuropeanWasteCodes[[#This Row],[Part II]]&amp;" &gt; "&amp;t_EuropeanWasteCodes[[#This Row],[Part III]]</f>
        <v>06 WASTES FROM INORGANIC CHEMICAL PROCESSES &gt; 06 10 wastes from the MFSU of nitrogen chemicals, nitrogen chemical processes and fertiliser manufacture &gt; 06 10 99 wastes not otherwise specified</v>
      </c>
    </row>
    <row r="170" spans="2:8" s="62" customFormat="1" ht="84" x14ac:dyDescent="0.15">
      <c r="B170" s="58" t="str">
        <f>"ELoW_"&amp;LEFT(t_EuropeanWasteCodes[[#This Row],[Imported code]],2)&amp;"_"&amp;MID(t_EuropeanWasteCodes[[#This Row],[Imported code]],4,2)&amp;"_"&amp;MID(t_EuropeanWasteCodes[[#This Row],[Imported code]],7,2)</f>
        <v>ELoW_06_11_01</v>
      </c>
      <c r="C170" s="58" t="str">
        <f>IF(RIGHT(t_EuropeanWasteCodes[[#This Row],[Imported code]],1)="*","Y","N")</f>
        <v>N</v>
      </c>
      <c r="D170" s="59" t="s">
        <v>173</v>
      </c>
      <c r="E170" s="59" t="s">
        <v>1003</v>
      </c>
      <c r="F170" s="59" t="s">
        <v>1054</v>
      </c>
      <c r="G170" s="59" t="s">
        <v>1055</v>
      </c>
      <c r="H170" s="60" t="str">
        <f>t_EuropeanWasteCodes[[#This Row],[Part I]]&amp;" &gt; "&amp;t_EuropeanWasteCodes[[#This Row],[Part II]]&amp;" &gt; "&amp;t_EuropeanWasteCodes[[#This Row],[Part III]]</f>
        <v>06 WASTES FROM INORGANIC CHEMICAL PROCESSES &gt; 06 11 wastes from the manufacture of inorganic pigments and opacificiers &gt; 06 11 01 calcium-based reaction wastes from titanium dioxide production</v>
      </c>
    </row>
    <row r="171" spans="2:8" s="62" customFormat="1" ht="84" x14ac:dyDescent="0.15">
      <c r="B171" s="58" t="str">
        <f>"ELoW_"&amp;LEFT(t_EuropeanWasteCodes[[#This Row],[Imported code]],2)&amp;"_"&amp;MID(t_EuropeanWasteCodes[[#This Row],[Imported code]],4,2)&amp;"_"&amp;MID(t_EuropeanWasteCodes[[#This Row],[Imported code]],7,2)</f>
        <v>ELoW_06_11_99</v>
      </c>
      <c r="C171" s="58" t="str">
        <f>IF(RIGHT(t_EuropeanWasteCodes[[#This Row],[Imported code]],1)="*","Y","N")</f>
        <v>N</v>
      </c>
      <c r="D171" s="59" t="s">
        <v>174</v>
      </c>
      <c r="E171" s="59" t="s">
        <v>1003</v>
      </c>
      <c r="F171" s="59" t="s">
        <v>1054</v>
      </c>
      <c r="G171" s="59" t="s">
        <v>1056</v>
      </c>
      <c r="H171" s="60" t="str">
        <f>t_EuropeanWasteCodes[[#This Row],[Part I]]&amp;" &gt; "&amp;t_EuropeanWasteCodes[[#This Row],[Part II]]&amp;" &gt; "&amp;t_EuropeanWasteCodes[[#This Row],[Part III]]</f>
        <v>06 WASTES FROM INORGANIC CHEMICAL PROCESSES &gt; 06 11 wastes from the manufacture of inorganic pigments and opacificiers &gt; 06 11 99 wastes not otherwise specified</v>
      </c>
    </row>
    <row r="172" spans="2:8" s="62" customFormat="1" ht="98" x14ac:dyDescent="0.15">
      <c r="B172" s="58" t="str">
        <f>"ELoW_"&amp;LEFT(t_EuropeanWasteCodes[[#This Row],[Imported code]],2)&amp;"_"&amp;MID(t_EuropeanWasteCodes[[#This Row],[Imported code]],4,2)&amp;"_"&amp;MID(t_EuropeanWasteCodes[[#This Row],[Imported code]],7,2)</f>
        <v>ELoW_06_13_01</v>
      </c>
      <c r="C172" s="58" t="str">
        <f>IF(RIGHT(t_EuropeanWasteCodes[[#This Row],[Imported code]],1)="*","Y","N")</f>
        <v>Y</v>
      </c>
      <c r="D172" s="59" t="s">
        <v>175</v>
      </c>
      <c r="E172" s="59" t="s">
        <v>1003</v>
      </c>
      <c r="F172" s="59" t="s">
        <v>1057</v>
      </c>
      <c r="G172" s="59" t="s">
        <v>1058</v>
      </c>
      <c r="H172" s="60" t="str">
        <f>t_EuropeanWasteCodes[[#This Row],[Part I]]&amp;" &gt; "&amp;t_EuropeanWasteCodes[[#This Row],[Part II]]&amp;" &gt; "&amp;t_EuropeanWasteCodes[[#This Row],[Part III]]</f>
        <v>06 WASTES FROM INORGANIC CHEMICAL PROCESSES &gt; 06 13 wastes from inorganic chemical processes not otherwise specified &gt; 06 13 01* inorganic plant protection products, wood-preserving agents and other biocides.</v>
      </c>
    </row>
    <row r="173" spans="2:8" s="62" customFormat="1" ht="84" x14ac:dyDescent="0.15">
      <c r="B173" s="58" t="str">
        <f>"ELoW_"&amp;LEFT(t_EuropeanWasteCodes[[#This Row],[Imported code]],2)&amp;"_"&amp;MID(t_EuropeanWasteCodes[[#This Row],[Imported code]],4,2)&amp;"_"&amp;MID(t_EuropeanWasteCodes[[#This Row],[Imported code]],7,2)</f>
        <v>ELoW_06_13_02</v>
      </c>
      <c r="C173" s="58" t="str">
        <f>IF(RIGHT(t_EuropeanWasteCodes[[#This Row],[Imported code]],1)="*","Y","N")</f>
        <v>Y</v>
      </c>
      <c r="D173" s="59" t="s">
        <v>176</v>
      </c>
      <c r="E173" s="59" t="s">
        <v>1003</v>
      </c>
      <c r="F173" s="59" t="s">
        <v>1057</v>
      </c>
      <c r="G173" s="59" t="s">
        <v>1059</v>
      </c>
      <c r="H173" s="60" t="str">
        <f>t_EuropeanWasteCodes[[#This Row],[Part I]]&amp;" &gt; "&amp;t_EuropeanWasteCodes[[#This Row],[Part II]]&amp;" &gt; "&amp;t_EuropeanWasteCodes[[#This Row],[Part III]]</f>
        <v>06 WASTES FROM INORGANIC CHEMICAL PROCESSES &gt; 06 13 wastes from inorganic chemical processes not otherwise specified &gt; 06 13 02* spent activated carbon (except 06 07 02)</v>
      </c>
    </row>
    <row r="174" spans="2:8" s="62" customFormat="1" ht="70" x14ac:dyDescent="0.15">
      <c r="B174" s="58" t="str">
        <f>"ELoW_"&amp;LEFT(t_EuropeanWasteCodes[[#This Row],[Imported code]],2)&amp;"_"&amp;MID(t_EuropeanWasteCodes[[#This Row],[Imported code]],4,2)&amp;"_"&amp;MID(t_EuropeanWasteCodes[[#This Row],[Imported code]],7,2)</f>
        <v>ELoW_06_13_03</v>
      </c>
      <c r="C174" s="58" t="str">
        <f>IF(RIGHT(t_EuropeanWasteCodes[[#This Row],[Imported code]],1)="*","Y","N")</f>
        <v>N</v>
      </c>
      <c r="D174" s="59" t="s">
        <v>177</v>
      </c>
      <c r="E174" s="59" t="s">
        <v>1003</v>
      </c>
      <c r="F174" s="59" t="s">
        <v>1057</v>
      </c>
      <c r="G174" s="59" t="s">
        <v>1060</v>
      </c>
      <c r="H174" s="60" t="str">
        <f>t_EuropeanWasteCodes[[#This Row],[Part I]]&amp;" &gt; "&amp;t_EuropeanWasteCodes[[#This Row],[Part II]]&amp;" &gt; "&amp;t_EuropeanWasteCodes[[#This Row],[Part III]]</f>
        <v>06 WASTES FROM INORGANIC CHEMICAL PROCESSES &gt; 06 13 wastes from inorganic chemical processes not otherwise specified &gt; 06 13 03 carbon black</v>
      </c>
    </row>
    <row r="175" spans="2:8" s="62" customFormat="1" ht="84" x14ac:dyDescent="0.15">
      <c r="B175" s="58" t="str">
        <f>"ELoW_"&amp;LEFT(t_EuropeanWasteCodes[[#This Row],[Imported code]],2)&amp;"_"&amp;MID(t_EuropeanWasteCodes[[#This Row],[Imported code]],4,2)&amp;"_"&amp;MID(t_EuropeanWasteCodes[[#This Row],[Imported code]],7,2)</f>
        <v>ELoW_06_13_04</v>
      </c>
      <c r="C175" s="58" t="str">
        <f>IF(RIGHT(t_EuropeanWasteCodes[[#This Row],[Imported code]],1)="*","Y","N")</f>
        <v>Y</v>
      </c>
      <c r="D175" s="59" t="s">
        <v>178</v>
      </c>
      <c r="E175" s="59" t="s">
        <v>1003</v>
      </c>
      <c r="F175" s="59" t="s">
        <v>1057</v>
      </c>
      <c r="G175" s="59" t="s">
        <v>1061</v>
      </c>
      <c r="H175" s="60" t="str">
        <f>t_EuropeanWasteCodes[[#This Row],[Part I]]&amp;" &gt; "&amp;t_EuropeanWasteCodes[[#This Row],[Part II]]&amp;" &gt; "&amp;t_EuropeanWasteCodes[[#This Row],[Part III]]</f>
        <v>06 WASTES FROM INORGANIC CHEMICAL PROCESSES &gt; 06 13 wastes from inorganic chemical processes not otherwise specified &gt; 06 13 04* wastes from asbestos processing</v>
      </c>
    </row>
    <row r="176" spans="2:8" s="62" customFormat="1" ht="70" x14ac:dyDescent="0.15">
      <c r="B176" s="58" t="str">
        <f>"ELoW_"&amp;LEFT(t_EuropeanWasteCodes[[#This Row],[Imported code]],2)&amp;"_"&amp;MID(t_EuropeanWasteCodes[[#This Row],[Imported code]],4,2)&amp;"_"&amp;MID(t_EuropeanWasteCodes[[#This Row],[Imported code]],7,2)</f>
        <v>ELoW_06_13_05</v>
      </c>
      <c r="C176" s="58" t="str">
        <f>IF(RIGHT(t_EuropeanWasteCodes[[#This Row],[Imported code]],1)="*","Y","N")</f>
        <v>Y</v>
      </c>
      <c r="D176" s="59" t="s">
        <v>179</v>
      </c>
      <c r="E176" s="59" t="s">
        <v>1003</v>
      </c>
      <c r="F176" s="59" t="s">
        <v>1057</v>
      </c>
      <c r="G176" s="59" t="s">
        <v>1062</v>
      </c>
      <c r="H176" s="60" t="str">
        <f>t_EuropeanWasteCodes[[#This Row],[Part I]]&amp;" &gt; "&amp;t_EuropeanWasteCodes[[#This Row],[Part II]]&amp;" &gt; "&amp;t_EuropeanWasteCodes[[#This Row],[Part III]]</f>
        <v>06 WASTES FROM INORGANIC CHEMICAL PROCESSES &gt; 06 13 wastes from inorganic chemical processes not otherwise specified &gt; 06 13 05* Soot</v>
      </c>
    </row>
    <row r="177" spans="2:8" s="62" customFormat="1" ht="84" x14ac:dyDescent="0.15">
      <c r="B177" s="58" t="str">
        <f>"ELoW_"&amp;LEFT(t_EuropeanWasteCodes[[#This Row],[Imported code]],2)&amp;"_"&amp;MID(t_EuropeanWasteCodes[[#This Row],[Imported code]],4,2)&amp;"_"&amp;MID(t_EuropeanWasteCodes[[#This Row],[Imported code]],7,2)</f>
        <v>ELoW_06_13_99</v>
      </c>
      <c r="C177" s="58" t="str">
        <f>IF(RIGHT(t_EuropeanWasteCodes[[#This Row],[Imported code]],1)="*","Y","N")</f>
        <v>N</v>
      </c>
      <c r="D177" s="59" t="s">
        <v>180</v>
      </c>
      <c r="E177" s="59" t="s">
        <v>1003</v>
      </c>
      <c r="F177" s="59" t="s">
        <v>1057</v>
      </c>
      <c r="G177" s="59" t="s">
        <v>1063</v>
      </c>
      <c r="H177" s="60" t="str">
        <f>t_EuropeanWasteCodes[[#This Row],[Part I]]&amp;" &gt; "&amp;t_EuropeanWasteCodes[[#This Row],[Part II]]&amp;" &gt; "&amp;t_EuropeanWasteCodes[[#This Row],[Part III]]</f>
        <v>06 WASTES FROM INORGANIC CHEMICAL PROCESSES &gt; 06 13 wastes from inorganic chemical processes not otherwise specified &gt; 06 13 99 wastes not otherwise specified</v>
      </c>
    </row>
    <row r="178" spans="2:8" s="62" customFormat="1" ht="98" x14ac:dyDescent="0.15">
      <c r="B178" s="58" t="str">
        <f>"ELoW_"&amp;LEFT(t_EuropeanWasteCodes[[#This Row],[Imported code]],2)&amp;"_"&amp;MID(t_EuropeanWasteCodes[[#This Row],[Imported code]],4,2)&amp;"_"&amp;MID(t_EuropeanWasteCodes[[#This Row],[Imported code]],7,2)</f>
        <v>ELoW_07_01_01</v>
      </c>
      <c r="C178" s="58" t="str">
        <f>IF(RIGHT(t_EuropeanWasteCodes[[#This Row],[Imported code]],1)="*","Y","N")</f>
        <v>Y</v>
      </c>
      <c r="D178" s="59" t="s">
        <v>181</v>
      </c>
      <c r="E178" s="59" t="s">
        <v>1064</v>
      </c>
      <c r="F178" s="59" t="s">
        <v>1065</v>
      </c>
      <c r="G178" s="59" t="s">
        <v>1066</v>
      </c>
      <c r="H178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01* aqueous washing liquids and mother liquors</v>
      </c>
    </row>
    <row r="179" spans="2:8" s="62" customFormat="1" ht="98" x14ac:dyDescent="0.15">
      <c r="B179" s="58" t="str">
        <f>"ELoW_"&amp;LEFT(t_EuropeanWasteCodes[[#This Row],[Imported code]],2)&amp;"_"&amp;MID(t_EuropeanWasteCodes[[#This Row],[Imported code]],4,2)&amp;"_"&amp;MID(t_EuropeanWasteCodes[[#This Row],[Imported code]],7,2)</f>
        <v>ELoW_07_01_03</v>
      </c>
      <c r="C179" s="58" t="str">
        <f>IF(RIGHT(t_EuropeanWasteCodes[[#This Row],[Imported code]],1)="*","Y","N")</f>
        <v>Y</v>
      </c>
      <c r="D179" s="59" t="s">
        <v>182</v>
      </c>
      <c r="E179" s="59" t="s">
        <v>1064</v>
      </c>
      <c r="F179" s="59" t="s">
        <v>1065</v>
      </c>
      <c r="G179" s="59" t="s">
        <v>1067</v>
      </c>
      <c r="H179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03* organic halogenated solvents, washing liquids and mother liquors</v>
      </c>
    </row>
    <row r="180" spans="2:8" s="62" customFormat="1" ht="98" x14ac:dyDescent="0.15">
      <c r="B180" s="58" t="str">
        <f>"ELoW_"&amp;LEFT(t_EuropeanWasteCodes[[#This Row],[Imported code]],2)&amp;"_"&amp;MID(t_EuropeanWasteCodes[[#This Row],[Imported code]],4,2)&amp;"_"&amp;MID(t_EuropeanWasteCodes[[#This Row],[Imported code]],7,2)</f>
        <v>ELoW_07_01_04</v>
      </c>
      <c r="C180" s="58" t="str">
        <f>IF(RIGHT(t_EuropeanWasteCodes[[#This Row],[Imported code]],1)="*","Y","N")</f>
        <v>Y</v>
      </c>
      <c r="D180" s="59" t="s">
        <v>183</v>
      </c>
      <c r="E180" s="59" t="s">
        <v>1064</v>
      </c>
      <c r="F180" s="59" t="s">
        <v>1065</v>
      </c>
      <c r="G180" s="59" t="s">
        <v>1068</v>
      </c>
      <c r="H180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04* other organic solvents, washing liquids and mother liquors</v>
      </c>
    </row>
    <row r="181" spans="2:8" s="62" customFormat="1" ht="98" x14ac:dyDescent="0.15">
      <c r="B181" s="58" t="str">
        <f>"ELoW_"&amp;LEFT(t_EuropeanWasteCodes[[#This Row],[Imported code]],2)&amp;"_"&amp;MID(t_EuropeanWasteCodes[[#This Row],[Imported code]],4,2)&amp;"_"&amp;MID(t_EuropeanWasteCodes[[#This Row],[Imported code]],7,2)</f>
        <v>ELoW_07_01_07</v>
      </c>
      <c r="C181" s="58" t="str">
        <f>IF(RIGHT(t_EuropeanWasteCodes[[#This Row],[Imported code]],1)="*","Y","N")</f>
        <v>Y</v>
      </c>
      <c r="D181" s="59" t="s">
        <v>184</v>
      </c>
      <c r="E181" s="59" t="s">
        <v>1064</v>
      </c>
      <c r="F181" s="59" t="s">
        <v>1065</v>
      </c>
      <c r="G181" s="59" t="s">
        <v>1069</v>
      </c>
      <c r="H181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07* halogenated still bottoms and reaction residues</v>
      </c>
    </row>
    <row r="182" spans="2:8" s="62" customFormat="1" ht="84" x14ac:dyDescent="0.15">
      <c r="B182" s="58" t="str">
        <f>"ELoW_"&amp;LEFT(t_EuropeanWasteCodes[[#This Row],[Imported code]],2)&amp;"_"&amp;MID(t_EuropeanWasteCodes[[#This Row],[Imported code]],4,2)&amp;"_"&amp;MID(t_EuropeanWasteCodes[[#This Row],[Imported code]],7,2)</f>
        <v>ELoW_07_01_08</v>
      </c>
      <c r="C182" s="58" t="str">
        <f>IF(RIGHT(t_EuropeanWasteCodes[[#This Row],[Imported code]],1)="*","Y","N")</f>
        <v>Y</v>
      </c>
      <c r="D182" s="59" t="s">
        <v>185</v>
      </c>
      <c r="E182" s="59" t="s">
        <v>1064</v>
      </c>
      <c r="F182" s="59" t="s">
        <v>1065</v>
      </c>
      <c r="G182" s="59" t="s">
        <v>1070</v>
      </c>
      <c r="H182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08* other still bottoms and reaction residues</v>
      </c>
    </row>
    <row r="183" spans="2:8" s="62" customFormat="1" ht="98" x14ac:dyDescent="0.15">
      <c r="B183" s="58" t="str">
        <f>"ELoW_"&amp;LEFT(t_EuropeanWasteCodes[[#This Row],[Imported code]],2)&amp;"_"&amp;MID(t_EuropeanWasteCodes[[#This Row],[Imported code]],4,2)&amp;"_"&amp;MID(t_EuropeanWasteCodes[[#This Row],[Imported code]],7,2)</f>
        <v>ELoW_07_01_09</v>
      </c>
      <c r="C183" s="58" t="str">
        <f>IF(RIGHT(t_EuropeanWasteCodes[[#This Row],[Imported code]],1)="*","Y","N")</f>
        <v>Y</v>
      </c>
      <c r="D183" s="59" t="s">
        <v>186</v>
      </c>
      <c r="E183" s="59" t="s">
        <v>1064</v>
      </c>
      <c r="F183" s="59" t="s">
        <v>1065</v>
      </c>
      <c r="G183" s="59" t="s">
        <v>1071</v>
      </c>
      <c r="H183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09* halogenated filter cakes and spent absorbents</v>
      </c>
    </row>
    <row r="184" spans="2:8" s="62" customFormat="1" ht="84" x14ac:dyDescent="0.15">
      <c r="B184" s="58" t="str">
        <f>"ELoW_"&amp;LEFT(t_EuropeanWasteCodes[[#This Row],[Imported code]],2)&amp;"_"&amp;MID(t_EuropeanWasteCodes[[#This Row],[Imported code]],4,2)&amp;"_"&amp;MID(t_EuropeanWasteCodes[[#This Row],[Imported code]],7,2)</f>
        <v>ELoW_07_01_10</v>
      </c>
      <c r="C184" s="58" t="str">
        <f>IF(RIGHT(t_EuropeanWasteCodes[[#This Row],[Imported code]],1)="*","Y","N")</f>
        <v>Y</v>
      </c>
      <c r="D184" s="59" t="s">
        <v>187</v>
      </c>
      <c r="E184" s="59" t="s">
        <v>1064</v>
      </c>
      <c r="F184" s="59" t="s">
        <v>1065</v>
      </c>
      <c r="G184" s="59" t="s">
        <v>1072</v>
      </c>
      <c r="H184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10* other filter cakes and spent absorbents</v>
      </c>
    </row>
    <row r="185" spans="2:8" s="62" customFormat="1" ht="98" x14ac:dyDescent="0.15">
      <c r="B185" s="58" t="str">
        <f>"ELoW_"&amp;LEFT(t_EuropeanWasteCodes[[#This Row],[Imported code]],2)&amp;"_"&amp;MID(t_EuropeanWasteCodes[[#This Row],[Imported code]],4,2)&amp;"_"&amp;MID(t_EuropeanWasteCodes[[#This Row],[Imported code]],7,2)</f>
        <v>ELoW_07_01_11</v>
      </c>
      <c r="C185" s="58" t="str">
        <f>IF(RIGHT(t_EuropeanWasteCodes[[#This Row],[Imported code]],1)="*","Y","N")</f>
        <v>Y</v>
      </c>
      <c r="D185" s="59" t="s">
        <v>188</v>
      </c>
      <c r="E185" s="59" t="s">
        <v>1064</v>
      </c>
      <c r="F185" s="59" t="s">
        <v>1065</v>
      </c>
      <c r="G185" s="59" t="s">
        <v>1073</v>
      </c>
      <c r="H185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11* sludges from on-site effluent treatment containing hazardous substances</v>
      </c>
    </row>
    <row r="186" spans="2:8" s="62" customFormat="1" ht="98" x14ac:dyDescent="0.15">
      <c r="B186" s="58" t="str">
        <f>"ELoW_"&amp;LEFT(t_EuropeanWasteCodes[[#This Row],[Imported code]],2)&amp;"_"&amp;MID(t_EuropeanWasteCodes[[#This Row],[Imported code]],4,2)&amp;"_"&amp;MID(t_EuropeanWasteCodes[[#This Row],[Imported code]],7,2)</f>
        <v>ELoW_07_01_12</v>
      </c>
      <c r="C186" s="58" t="str">
        <f>IF(RIGHT(t_EuropeanWasteCodes[[#This Row],[Imported code]],1)="*","Y","N")</f>
        <v>N</v>
      </c>
      <c r="D186" s="59" t="s">
        <v>189</v>
      </c>
      <c r="E186" s="59" t="s">
        <v>1064</v>
      </c>
      <c r="F186" s="59" t="s">
        <v>1065</v>
      </c>
      <c r="G186" s="59" t="s">
        <v>1074</v>
      </c>
      <c r="H186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12 sludges from on-site effluent treatment other than those mentioned in 07 01 11</v>
      </c>
    </row>
    <row r="187" spans="2:8" s="62" customFormat="1" ht="84" x14ac:dyDescent="0.15">
      <c r="B187" s="58" t="str">
        <f>"ELoW_"&amp;LEFT(t_EuropeanWasteCodes[[#This Row],[Imported code]],2)&amp;"_"&amp;MID(t_EuropeanWasteCodes[[#This Row],[Imported code]],4,2)&amp;"_"&amp;MID(t_EuropeanWasteCodes[[#This Row],[Imported code]],7,2)</f>
        <v>ELoW_07_01_99</v>
      </c>
      <c r="C187" s="58" t="str">
        <f>IF(RIGHT(t_EuropeanWasteCodes[[#This Row],[Imported code]],1)="*","Y","N")</f>
        <v>N</v>
      </c>
      <c r="D187" s="59" t="s">
        <v>190</v>
      </c>
      <c r="E187" s="59" t="s">
        <v>1064</v>
      </c>
      <c r="F187" s="59" t="s">
        <v>1065</v>
      </c>
      <c r="G187" s="59" t="s">
        <v>1075</v>
      </c>
      <c r="H187" s="60" t="str">
        <f>t_EuropeanWasteCodes[[#This Row],[Part I]]&amp;" &gt; "&amp;t_EuropeanWasteCodes[[#This Row],[Part II]]&amp;" &gt; "&amp;t_EuropeanWasteCodes[[#This Row],[Part III]]</f>
        <v>07 WASTES FROM ORGANIC CHEMICAL PROCESSES &gt; 07 01 wastes from the manufacture, formulation, supply and use (MFSU) of basic organic chemicals &gt; 07 01 99 wastes not otherwise specified</v>
      </c>
    </row>
    <row r="188" spans="2:8" s="62" customFormat="1" ht="84" x14ac:dyDescent="0.15">
      <c r="B188" s="58" t="str">
        <f>"ELoW_"&amp;LEFT(t_EuropeanWasteCodes[[#This Row],[Imported code]],2)&amp;"_"&amp;MID(t_EuropeanWasteCodes[[#This Row],[Imported code]],4,2)&amp;"_"&amp;MID(t_EuropeanWasteCodes[[#This Row],[Imported code]],7,2)</f>
        <v>ELoW_07_02_01</v>
      </c>
      <c r="C188" s="58" t="str">
        <f>IF(RIGHT(t_EuropeanWasteCodes[[#This Row],[Imported code]],1)="*","Y","N")</f>
        <v>Y</v>
      </c>
      <c r="D188" s="59" t="s">
        <v>191</v>
      </c>
      <c r="E188" s="59" t="s">
        <v>1064</v>
      </c>
      <c r="F188" s="59" t="s">
        <v>1076</v>
      </c>
      <c r="G188" s="59" t="s">
        <v>1077</v>
      </c>
      <c r="H188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01* aqueous washing liquids and mother liquors</v>
      </c>
    </row>
    <row r="189" spans="2:8" s="62" customFormat="1" ht="98" x14ac:dyDescent="0.15">
      <c r="B189" s="58" t="str">
        <f>"ELoW_"&amp;LEFT(t_EuropeanWasteCodes[[#This Row],[Imported code]],2)&amp;"_"&amp;MID(t_EuropeanWasteCodes[[#This Row],[Imported code]],4,2)&amp;"_"&amp;MID(t_EuropeanWasteCodes[[#This Row],[Imported code]],7,2)</f>
        <v>ELoW_07_02_03</v>
      </c>
      <c r="C189" s="58" t="str">
        <f>IF(RIGHT(t_EuropeanWasteCodes[[#This Row],[Imported code]],1)="*","Y","N")</f>
        <v>Y</v>
      </c>
      <c r="D189" s="59" t="s">
        <v>192</v>
      </c>
      <c r="E189" s="59" t="s">
        <v>1064</v>
      </c>
      <c r="F189" s="59" t="s">
        <v>1076</v>
      </c>
      <c r="G189" s="59" t="s">
        <v>1078</v>
      </c>
      <c r="H189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03* organic halogenated solvents, washing liquids and mother liquors</v>
      </c>
    </row>
    <row r="190" spans="2:8" s="62" customFormat="1" ht="84" x14ac:dyDescent="0.15">
      <c r="B190" s="58" t="str">
        <f>"ELoW_"&amp;LEFT(t_EuropeanWasteCodes[[#This Row],[Imported code]],2)&amp;"_"&amp;MID(t_EuropeanWasteCodes[[#This Row],[Imported code]],4,2)&amp;"_"&amp;MID(t_EuropeanWasteCodes[[#This Row],[Imported code]],7,2)</f>
        <v>ELoW_07_02_04</v>
      </c>
      <c r="C190" s="58" t="str">
        <f>IF(RIGHT(t_EuropeanWasteCodes[[#This Row],[Imported code]],1)="*","Y","N")</f>
        <v>Y</v>
      </c>
      <c r="D190" s="59" t="s">
        <v>193</v>
      </c>
      <c r="E190" s="59" t="s">
        <v>1064</v>
      </c>
      <c r="F190" s="59" t="s">
        <v>1076</v>
      </c>
      <c r="G190" s="59" t="s">
        <v>1079</v>
      </c>
      <c r="H190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04* other organic solvents, washing liquids and mother liquors</v>
      </c>
    </row>
    <row r="191" spans="2:8" s="62" customFormat="1" ht="84" x14ac:dyDescent="0.15">
      <c r="B191" s="58" t="str">
        <f>"ELoW_"&amp;LEFT(t_EuropeanWasteCodes[[#This Row],[Imported code]],2)&amp;"_"&amp;MID(t_EuropeanWasteCodes[[#This Row],[Imported code]],4,2)&amp;"_"&amp;MID(t_EuropeanWasteCodes[[#This Row],[Imported code]],7,2)</f>
        <v>ELoW_07_02_07</v>
      </c>
      <c r="C191" s="58" t="str">
        <f>IF(RIGHT(t_EuropeanWasteCodes[[#This Row],[Imported code]],1)="*","Y","N")</f>
        <v>Y</v>
      </c>
      <c r="D191" s="59" t="s">
        <v>194</v>
      </c>
      <c r="E191" s="59" t="s">
        <v>1064</v>
      </c>
      <c r="F191" s="59" t="s">
        <v>1076</v>
      </c>
      <c r="G191" s="59" t="s">
        <v>1080</v>
      </c>
      <c r="H191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07* halogenated still bottoms and reaction residues</v>
      </c>
    </row>
    <row r="192" spans="2:8" s="62" customFormat="1" ht="84" x14ac:dyDescent="0.15">
      <c r="B192" s="58" t="str">
        <f>"ELoW_"&amp;LEFT(t_EuropeanWasteCodes[[#This Row],[Imported code]],2)&amp;"_"&amp;MID(t_EuropeanWasteCodes[[#This Row],[Imported code]],4,2)&amp;"_"&amp;MID(t_EuropeanWasteCodes[[#This Row],[Imported code]],7,2)</f>
        <v>ELoW_07_02_08</v>
      </c>
      <c r="C192" s="58" t="str">
        <f>IF(RIGHT(t_EuropeanWasteCodes[[#This Row],[Imported code]],1)="*","Y","N")</f>
        <v>Y</v>
      </c>
      <c r="D192" s="59" t="s">
        <v>195</v>
      </c>
      <c r="E192" s="59" t="s">
        <v>1064</v>
      </c>
      <c r="F192" s="59" t="s">
        <v>1076</v>
      </c>
      <c r="G192" s="59" t="s">
        <v>1081</v>
      </c>
      <c r="H192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08* other still bottoms and reaction residues</v>
      </c>
    </row>
    <row r="193" spans="2:8" s="62" customFormat="1" ht="84" x14ac:dyDescent="0.15">
      <c r="B193" s="58" t="str">
        <f>"ELoW_"&amp;LEFT(t_EuropeanWasteCodes[[#This Row],[Imported code]],2)&amp;"_"&amp;MID(t_EuropeanWasteCodes[[#This Row],[Imported code]],4,2)&amp;"_"&amp;MID(t_EuropeanWasteCodes[[#This Row],[Imported code]],7,2)</f>
        <v>ELoW_07_02_09</v>
      </c>
      <c r="C193" s="58" t="str">
        <f>IF(RIGHT(t_EuropeanWasteCodes[[#This Row],[Imported code]],1)="*","Y","N")</f>
        <v>Y</v>
      </c>
      <c r="D193" s="59" t="s">
        <v>196</v>
      </c>
      <c r="E193" s="59" t="s">
        <v>1064</v>
      </c>
      <c r="F193" s="59" t="s">
        <v>1076</v>
      </c>
      <c r="G193" s="59" t="s">
        <v>1082</v>
      </c>
      <c r="H193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09* halogenated filter cakes and spent absorbents</v>
      </c>
    </row>
    <row r="194" spans="2:8" s="62" customFormat="1" ht="84" x14ac:dyDescent="0.15">
      <c r="B194" s="58" t="str">
        <f>"ELoW_"&amp;LEFT(t_EuropeanWasteCodes[[#This Row],[Imported code]],2)&amp;"_"&amp;MID(t_EuropeanWasteCodes[[#This Row],[Imported code]],4,2)&amp;"_"&amp;MID(t_EuropeanWasteCodes[[#This Row],[Imported code]],7,2)</f>
        <v>ELoW_07_02_10</v>
      </c>
      <c r="C194" s="58" t="str">
        <f>IF(RIGHT(t_EuropeanWasteCodes[[#This Row],[Imported code]],1)="*","Y","N")</f>
        <v>Y</v>
      </c>
      <c r="D194" s="59" t="s">
        <v>197</v>
      </c>
      <c r="E194" s="59" t="s">
        <v>1064</v>
      </c>
      <c r="F194" s="59" t="s">
        <v>1076</v>
      </c>
      <c r="G194" s="59" t="s">
        <v>1083</v>
      </c>
      <c r="H194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10* other filter cakes and spent absorbents</v>
      </c>
    </row>
    <row r="195" spans="2:8" s="62" customFormat="1" ht="98" x14ac:dyDescent="0.15">
      <c r="B195" s="58" t="str">
        <f>"ELoW_"&amp;LEFT(t_EuropeanWasteCodes[[#This Row],[Imported code]],2)&amp;"_"&amp;MID(t_EuropeanWasteCodes[[#This Row],[Imported code]],4,2)&amp;"_"&amp;MID(t_EuropeanWasteCodes[[#This Row],[Imported code]],7,2)</f>
        <v>ELoW_07_02_11</v>
      </c>
      <c r="C195" s="58" t="str">
        <f>IF(RIGHT(t_EuropeanWasteCodes[[#This Row],[Imported code]],1)="*","Y","N")</f>
        <v>Y</v>
      </c>
      <c r="D195" s="59" t="s">
        <v>198</v>
      </c>
      <c r="E195" s="59" t="s">
        <v>1064</v>
      </c>
      <c r="F195" s="59" t="s">
        <v>1076</v>
      </c>
      <c r="G195" s="59" t="s">
        <v>1084</v>
      </c>
      <c r="H195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11* sludges from on-site effluent treatment containing hazardous substances</v>
      </c>
    </row>
    <row r="196" spans="2:8" s="62" customFormat="1" ht="98" x14ac:dyDescent="0.15">
      <c r="B196" s="58" t="str">
        <f>"ELoW_"&amp;LEFT(t_EuropeanWasteCodes[[#This Row],[Imported code]],2)&amp;"_"&amp;MID(t_EuropeanWasteCodes[[#This Row],[Imported code]],4,2)&amp;"_"&amp;MID(t_EuropeanWasteCodes[[#This Row],[Imported code]],7,2)</f>
        <v>ELoW_07_02_12</v>
      </c>
      <c r="C196" s="58" t="str">
        <f>IF(RIGHT(t_EuropeanWasteCodes[[#This Row],[Imported code]],1)="*","Y","N")</f>
        <v>N</v>
      </c>
      <c r="D196" s="59" t="s">
        <v>199</v>
      </c>
      <c r="E196" s="59" t="s">
        <v>1064</v>
      </c>
      <c r="F196" s="59" t="s">
        <v>1076</v>
      </c>
      <c r="G196" s="59" t="s">
        <v>1085</v>
      </c>
      <c r="H196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12 sludges from on-site effluent treatment other than those mentioned in 07 02 11</v>
      </c>
    </row>
    <row r="197" spans="2:8" s="62" customFormat="1" ht="70" x14ac:dyDescent="0.15">
      <c r="B197" s="58" t="str">
        <f>"ELoW_"&amp;LEFT(t_EuropeanWasteCodes[[#This Row],[Imported code]],2)&amp;"_"&amp;MID(t_EuropeanWasteCodes[[#This Row],[Imported code]],4,2)&amp;"_"&amp;MID(t_EuropeanWasteCodes[[#This Row],[Imported code]],7,2)</f>
        <v>ELoW_07_02_13</v>
      </c>
      <c r="C197" s="58" t="str">
        <f>IF(RIGHT(t_EuropeanWasteCodes[[#This Row],[Imported code]],1)="*","Y","N")</f>
        <v>N</v>
      </c>
      <c r="D197" s="59" t="s">
        <v>200</v>
      </c>
      <c r="E197" s="59" t="s">
        <v>1064</v>
      </c>
      <c r="F197" s="59" t="s">
        <v>1076</v>
      </c>
      <c r="G197" s="59" t="s">
        <v>1086</v>
      </c>
      <c r="H197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13 waste plastic</v>
      </c>
    </row>
    <row r="198" spans="2:8" s="62" customFormat="1" ht="84" x14ac:dyDescent="0.15">
      <c r="B198" s="58" t="str">
        <f>"ELoW_"&amp;LEFT(t_EuropeanWasteCodes[[#This Row],[Imported code]],2)&amp;"_"&amp;MID(t_EuropeanWasteCodes[[#This Row],[Imported code]],4,2)&amp;"_"&amp;MID(t_EuropeanWasteCodes[[#This Row],[Imported code]],7,2)</f>
        <v>ELoW_07_02_14</v>
      </c>
      <c r="C198" s="58" t="str">
        <f>IF(RIGHT(t_EuropeanWasteCodes[[#This Row],[Imported code]],1)="*","Y","N")</f>
        <v>Y</v>
      </c>
      <c r="D198" s="59" t="s">
        <v>201</v>
      </c>
      <c r="E198" s="59" t="s">
        <v>1064</v>
      </c>
      <c r="F198" s="59" t="s">
        <v>1076</v>
      </c>
      <c r="G198" s="59" t="s">
        <v>1087</v>
      </c>
      <c r="H198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14* wastes from additives containing hazardous substances</v>
      </c>
    </row>
    <row r="199" spans="2:8" s="62" customFormat="1" ht="84" x14ac:dyDescent="0.15">
      <c r="B199" s="58" t="str">
        <f>"ELoW_"&amp;LEFT(t_EuropeanWasteCodes[[#This Row],[Imported code]],2)&amp;"_"&amp;MID(t_EuropeanWasteCodes[[#This Row],[Imported code]],4,2)&amp;"_"&amp;MID(t_EuropeanWasteCodes[[#This Row],[Imported code]],7,2)</f>
        <v>ELoW_07_02_15</v>
      </c>
      <c r="C199" s="58" t="str">
        <f>IF(RIGHT(t_EuropeanWasteCodes[[#This Row],[Imported code]],1)="*","Y","N")</f>
        <v>N</v>
      </c>
      <c r="D199" s="59" t="s">
        <v>202</v>
      </c>
      <c r="E199" s="59" t="s">
        <v>1064</v>
      </c>
      <c r="F199" s="59" t="s">
        <v>1076</v>
      </c>
      <c r="G199" s="59" t="s">
        <v>1088</v>
      </c>
      <c r="H199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15 wastes from additives other than those mentioned in 07 02 14</v>
      </c>
    </row>
    <row r="200" spans="2:8" s="62" customFormat="1" ht="84" x14ac:dyDescent="0.15">
      <c r="B200" s="58" t="str">
        <f>"ELoW_"&amp;LEFT(t_EuropeanWasteCodes[[#This Row],[Imported code]],2)&amp;"_"&amp;MID(t_EuropeanWasteCodes[[#This Row],[Imported code]],4,2)&amp;"_"&amp;MID(t_EuropeanWasteCodes[[#This Row],[Imported code]],7,2)</f>
        <v>ELoW_07_02_16</v>
      </c>
      <c r="C200" s="58" t="str">
        <f>IF(RIGHT(t_EuropeanWasteCodes[[#This Row],[Imported code]],1)="*","Y","N")</f>
        <v>Y</v>
      </c>
      <c r="D200" s="59" t="s">
        <v>203</v>
      </c>
      <c r="E200" s="59" t="s">
        <v>1064</v>
      </c>
      <c r="F200" s="59" t="s">
        <v>1076</v>
      </c>
      <c r="G200" s="59" t="s">
        <v>1089</v>
      </c>
      <c r="H200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16* waste containing hazardous silicones</v>
      </c>
    </row>
    <row r="201" spans="2:8" s="62" customFormat="1" ht="84" x14ac:dyDescent="0.15">
      <c r="B201" s="58" t="str">
        <f>"ELoW_"&amp;LEFT(t_EuropeanWasteCodes[[#This Row],[Imported code]],2)&amp;"_"&amp;MID(t_EuropeanWasteCodes[[#This Row],[Imported code]],4,2)&amp;"_"&amp;MID(t_EuropeanWasteCodes[[#This Row],[Imported code]],7,2)</f>
        <v>ELoW_07_02_17</v>
      </c>
      <c r="C201" s="58" t="str">
        <f>IF(RIGHT(t_EuropeanWasteCodes[[#This Row],[Imported code]],1)="*","Y","N")</f>
        <v>N</v>
      </c>
      <c r="D201" s="59" t="s">
        <v>204</v>
      </c>
      <c r="E201" s="59" t="s">
        <v>1064</v>
      </c>
      <c r="F201" s="59" t="s">
        <v>1076</v>
      </c>
      <c r="G201" s="59" t="s">
        <v>1090</v>
      </c>
      <c r="H201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17 waste containing silicones other than those mentioned in 07 02 16</v>
      </c>
    </row>
    <row r="202" spans="2:8" s="62" customFormat="1" ht="84" x14ac:dyDescent="0.15">
      <c r="B202" s="58" t="str">
        <f>"ELoW_"&amp;LEFT(t_EuropeanWasteCodes[[#This Row],[Imported code]],2)&amp;"_"&amp;MID(t_EuropeanWasteCodes[[#This Row],[Imported code]],4,2)&amp;"_"&amp;MID(t_EuropeanWasteCodes[[#This Row],[Imported code]],7,2)</f>
        <v>ELoW_07_02_99</v>
      </c>
      <c r="C202" s="58" t="str">
        <f>IF(RIGHT(t_EuropeanWasteCodes[[#This Row],[Imported code]],1)="*","Y","N")</f>
        <v>N</v>
      </c>
      <c r="D202" s="59" t="s">
        <v>205</v>
      </c>
      <c r="E202" s="59" t="s">
        <v>1064</v>
      </c>
      <c r="F202" s="59" t="s">
        <v>1076</v>
      </c>
      <c r="G202" s="59" t="s">
        <v>1091</v>
      </c>
      <c r="H202" s="60" t="str">
        <f>t_EuropeanWasteCodes[[#This Row],[Part I]]&amp;" &gt; "&amp;t_EuropeanWasteCodes[[#This Row],[Part II]]&amp;" &gt; "&amp;t_EuropeanWasteCodes[[#This Row],[Part III]]</f>
        <v>07 WASTES FROM ORGANIC CHEMICAL PROCESSES &gt; 07 02 wastes from the MFSU of plastics, synthetic rubber and man-made fibres &gt; 07 02 99 wastes not otherwise specified</v>
      </c>
    </row>
    <row r="203" spans="2:8" s="62" customFormat="1" ht="84" x14ac:dyDescent="0.15">
      <c r="B203" s="58" t="str">
        <f>"ELoW_"&amp;LEFT(t_EuropeanWasteCodes[[#This Row],[Imported code]],2)&amp;"_"&amp;MID(t_EuropeanWasteCodes[[#This Row],[Imported code]],4,2)&amp;"_"&amp;MID(t_EuropeanWasteCodes[[#This Row],[Imported code]],7,2)</f>
        <v>ELoW_07_03_01</v>
      </c>
      <c r="C203" s="58" t="str">
        <f>IF(RIGHT(t_EuropeanWasteCodes[[#This Row],[Imported code]],1)="*","Y","N")</f>
        <v>Y</v>
      </c>
      <c r="D203" s="59" t="s">
        <v>206</v>
      </c>
      <c r="E203" s="59" t="s">
        <v>1064</v>
      </c>
      <c r="F203" s="59" t="s">
        <v>1092</v>
      </c>
      <c r="G203" s="59" t="s">
        <v>1093</v>
      </c>
      <c r="H203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01* aqueous washing liquids and mother liquors</v>
      </c>
    </row>
    <row r="204" spans="2:8" s="62" customFormat="1" ht="98" x14ac:dyDescent="0.15">
      <c r="B204" s="58" t="str">
        <f>"ELoW_"&amp;LEFT(t_EuropeanWasteCodes[[#This Row],[Imported code]],2)&amp;"_"&amp;MID(t_EuropeanWasteCodes[[#This Row],[Imported code]],4,2)&amp;"_"&amp;MID(t_EuropeanWasteCodes[[#This Row],[Imported code]],7,2)</f>
        <v>ELoW_07_03_03</v>
      </c>
      <c r="C204" s="58" t="str">
        <f>IF(RIGHT(t_EuropeanWasteCodes[[#This Row],[Imported code]],1)="*","Y","N")</f>
        <v>Y</v>
      </c>
      <c r="D204" s="59" t="s">
        <v>207</v>
      </c>
      <c r="E204" s="59" t="s">
        <v>1064</v>
      </c>
      <c r="F204" s="59" t="s">
        <v>1092</v>
      </c>
      <c r="G204" s="59" t="s">
        <v>1094</v>
      </c>
      <c r="H204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03* organic halogenated solvents, washing liquids and mother liquors</v>
      </c>
    </row>
    <row r="205" spans="2:8" s="62" customFormat="1" ht="84" x14ac:dyDescent="0.15">
      <c r="B205" s="58" t="str">
        <f>"ELoW_"&amp;LEFT(t_EuropeanWasteCodes[[#This Row],[Imported code]],2)&amp;"_"&amp;MID(t_EuropeanWasteCodes[[#This Row],[Imported code]],4,2)&amp;"_"&amp;MID(t_EuropeanWasteCodes[[#This Row],[Imported code]],7,2)</f>
        <v>ELoW_07_03_04</v>
      </c>
      <c r="C205" s="58" t="str">
        <f>IF(RIGHT(t_EuropeanWasteCodes[[#This Row],[Imported code]],1)="*","Y","N")</f>
        <v>Y</v>
      </c>
      <c r="D205" s="59" t="s">
        <v>208</v>
      </c>
      <c r="E205" s="59" t="s">
        <v>1064</v>
      </c>
      <c r="F205" s="59" t="s">
        <v>1092</v>
      </c>
      <c r="G205" s="59" t="s">
        <v>1095</v>
      </c>
      <c r="H205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04* other organic solvents, washing liquids and mother liquors</v>
      </c>
    </row>
    <row r="206" spans="2:8" s="62" customFormat="1" ht="84" x14ac:dyDescent="0.15">
      <c r="B206" s="58" t="str">
        <f>"ELoW_"&amp;LEFT(t_EuropeanWasteCodes[[#This Row],[Imported code]],2)&amp;"_"&amp;MID(t_EuropeanWasteCodes[[#This Row],[Imported code]],4,2)&amp;"_"&amp;MID(t_EuropeanWasteCodes[[#This Row],[Imported code]],7,2)</f>
        <v>ELoW_07_03_07</v>
      </c>
      <c r="C206" s="58" t="str">
        <f>IF(RIGHT(t_EuropeanWasteCodes[[#This Row],[Imported code]],1)="*","Y","N")</f>
        <v>Y</v>
      </c>
      <c r="D206" s="59" t="s">
        <v>209</v>
      </c>
      <c r="E206" s="59" t="s">
        <v>1064</v>
      </c>
      <c r="F206" s="59" t="s">
        <v>1092</v>
      </c>
      <c r="G206" s="59" t="s">
        <v>1096</v>
      </c>
      <c r="H206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07* halogenated still bottoms and reaction residues</v>
      </c>
    </row>
    <row r="207" spans="2:8" s="62" customFormat="1" ht="84" x14ac:dyDescent="0.15">
      <c r="B207" s="58" t="str">
        <f>"ELoW_"&amp;LEFT(t_EuropeanWasteCodes[[#This Row],[Imported code]],2)&amp;"_"&amp;MID(t_EuropeanWasteCodes[[#This Row],[Imported code]],4,2)&amp;"_"&amp;MID(t_EuropeanWasteCodes[[#This Row],[Imported code]],7,2)</f>
        <v>ELoW_07_03_08</v>
      </c>
      <c r="C207" s="58" t="str">
        <f>IF(RIGHT(t_EuropeanWasteCodes[[#This Row],[Imported code]],1)="*","Y","N")</f>
        <v>Y</v>
      </c>
      <c r="D207" s="59" t="s">
        <v>210</v>
      </c>
      <c r="E207" s="59" t="s">
        <v>1064</v>
      </c>
      <c r="F207" s="59" t="s">
        <v>1092</v>
      </c>
      <c r="G207" s="59" t="s">
        <v>1097</v>
      </c>
      <c r="H207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08* other still bottoms and reaction residues</v>
      </c>
    </row>
    <row r="208" spans="2:8" s="62" customFormat="1" ht="84" x14ac:dyDescent="0.15">
      <c r="B208" s="58" t="str">
        <f>"ELoW_"&amp;LEFT(t_EuropeanWasteCodes[[#This Row],[Imported code]],2)&amp;"_"&amp;MID(t_EuropeanWasteCodes[[#This Row],[Imported code]],4,2)&amp;"_"&amp;MID(t_EuropeanWasteCodes[[#This Row],[Imported code]],7,2)</f>
        <v>ELoW_07_03_09</v>
      </c>
      <c r="C208" s="58" t="str">
        <f>IF(RIGHT(t_EuropeanWasteCodes[[#This Row],[Imported code]],1)="*","Y","N")</f>
        <v>Y</v>
      </c>
      <c r="D208" s="59" t="s">
        <v>211</v>
      </c>
      <c r="E208" s="59" t="s">
        <v>1064</v>
      </c>
      <c r="F208" s="59" t="s">
        <v>1092</v>
      </c>
      <c r="G208" s="59" t="s">
        <v>1098</v>
      </c>
      <c r="H208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09* halogenated filter cakes and spent absorbents</v>
      </c>
    </row>
    <row r="209" spans="2:8" s="62" customFormat="1" ht="84" x14ac:dyDescent="0.15">
      <c r="B209" s="58" t="str">
        <f>"ELoW_"&amp;LEFT(t_EuropeanWasteCodes[[#This Row],[Imported code]],2)&amp;"_"&amp;MID(t_EuropeanWasteCodes[[#This Row],[Imported code]],4,2)&amp;"_"&amp;MID(t_EuropeanWasteCodes[[#This Row],[Imported code]],7,2)</f>
        <v>ELoW_07_03_10</v>
      </c>
      <c r="C209" s="58" t="str">
        <f>IF(RIGHT(t_EuropeanWasteCodes[[#This Row],[Imported code]],1)="*","Y","N")</f>
        <v>Y</v>
      </c>
      <c r="D209" s="59" t="s">
        <v>212</v>
      </c>
      <c r="E209" s="59" t="s">
        <v>1064</v>
      </c>
      <c r="F209" s="59" t="s">
        <v>1092</v>
      </c>
      <c r="G209" s="59" t="s">
        <v>1099</v>
      </c>
      <c r="H209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10* other filter cakes and spent absorbents</v>
      </c>
    </row>
    <row r="210" spans="2:8" s="62" customFormat="1" ht="98" x14ac:dyDescent="0.15">
      <c r="B210" s="58" t="str">
        <f>"ELoW_"&amp;LEFT(t_EuropeanWasteCodes[[#This Row],[Imported code]],2)&amp;"_"&amp;MID(t_EuropeanWasteCodes[[#This Row],[Imported code]],4,2)&amp;"_"&amp;MID(t_EuropeanWasteCodes[[#This Row],[Imported code]],7,2)</f>
        <v>ELoW_07_03_11</v>
      </c>
      <c r="C210" s="58" t="str">
        <f>IF(RIGHT(t_EuropeanWasteCodes[[#This Row],[Imported code]],1)="*","Y","N")</f>
        <v>Y</v>
      </c>
      <c r="D210" s="59" t="s">
        <v>213</v>
      </c>
      <c r="E210" s="59" t="s">
        <v>1064</v>
      </c>
      <c r="F210" s="59" t="s">
        <v>1092</v>
      </c>
      <c r="G210" s="59" t="s">
        <v>1100</v>
      </c>
      <c r="H210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11* sludges from on-site effluent treatment containing hazardous substances</v>
      </c>
    </row>
    <row r="211" spans="2:8" s="62" customFormat="1" ht="98" x14ac:dyDescent="0.15">
      <c r="B211" s="58" t="str">
        <f>"ELoW_"&amp;LEFT(t_EuropeanWasteCodes[[#This Row],[Imported code]],2)&amp;"_"&amp;MID(t_EuropeanWasteCodes[[#This Row],[Imported code]],4,2)&amp;"_"&amp;MID(t_EuropeanWasteCodes[[#This Row],[Imported code]],7,2)</f>
        <v>ELoW_07_03_12</v>
      </c>
      <c r="C211" s="58" t="str">
        <f>IF(RIGHT(t_EuropeanWasteCodes[[#This Row],[Imported code]],1)="*","Y","N")</f>
        <v>N</v>
      </c>
      <c r="D211" s="59" t="s">
        <v>214</v>
      </c>
      <c r="E211" s="59" t="s">
        <v>1064</v>
      </c>
      <c r="F211" s="59" t="s">
        <v>1092</v>
      </c>
      <c r="G211" s="59" t="s">
        <v>1101</v>
      </c>
      <c r="H211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12 sludges from on-site effluent treatment other than those mentioned in 07 03 11</v>
      </c>
    </row>
    <row r="212" spans="2:8" s="62" customFormat="1" ht="84" x14ac:dyDescent="0.15">
      <c r="B212" s="58" t="str">
        <f>"ELoW_"&amp;LEFT(t_EuropeanWasteCodes[[#This Row],[Imported code]],2)&amp;"_"&amp;MID(t_EuropeanWasteCodes[[#This Row],[Imported code]],4,2)&amp;"_"&amp;MID(t_EuropeanWasteCodes[[#This Row],[Imported code]],7,2)</f>
        <v>ELoW_07_03_99</v>
      </c>
      <c r="C212" s="58" t="str">
        <f>IF(RIGHT(t_EuropeanWasteCodes[[#This Row],[Imported code]],1)="*","Y","N")</f>
        <v>N</v>
      </c>
      <c r="D212" s="59" t="s">
        <v>215</v>
      </c>
      <c r="E212" s="59" t="s">
        <v>1064</v>
      </c>
      <c r="F212" s="59" t="s">
        <v>1092</v>
      </c>
      <c r="G212" s="59" t="s">
        <v>1102</v>
      </c>
      <c r="H212" s="60" t="str">
        <f>t_EuropeanWasteCodes[[#This Row],[Part I]]&amp;" &gt; "&amp;t_EuropeanWasteCodes[[#This Row],[Part II]]&amp;" &gt; "&amp;t_EuropeanWasteCodes[[#This Row],[Part III]]</f>
        <v>07 WASTES FROM ORGANIC CHEMICAL PROCESSES &gt; 07 03 wastes from the MFSU of organic dyes and pigments (except 06 11) &gt; 07 03 99 wastes not otherwise specified</v>
      </c>
    </row>
    <row r="213" spans="2:8" s="62" customFormat="1" ht="112" x14ac:dyDescent="0.15">
      <c r="B213" s="58" t="str">
        <f>"ELoW_"&amp;LEFT(t_EuropeanWasteCodes[[#This Row],[Imported code]],2)&amp;"_"&amp;MID(t_EuropeanWasteCodes[[#This Row],[Imported code]],4,2)&amp;"_"&amp;MID(t_EuropeanWasteCodes[[#This Row],[Imported code]],7,2)</f>
        <v>ELoW_07_04_01</v>
      </c>
      <c r="C213" s="58" t="str">
        <f>IF(RIGHT(t_EuropeanWasteCodes[[#This Row],[Imported code]],1)="*","Y","N")</f>
        <v>Y</v>
      </c>
      <c r="D213" s="59" t="s">
        <v>216</v>
      </c>
      <c r="E213" s="59" t="s">
        <v>1064</v>
      </c>
      <c r="F213" s="59" t="s">
        <v>1103</v>
      </c>
      <c r="G213" s="59" t="s">
        <v>1104</v>
      </c>
      <c r="H213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01* aqueous washing liquids and mother liquors</v>
      </c>
    </row>
    <row r="214" spans="2:8" s="62" customFormat="1" ht="126" x14ac:dyDescent="0.15">
      <c r="B214" s="58" t="str">
        <f>"ELoW_"&amp;LEFT(t_EuropeanWasteCodes[[#This Row],[Imported code]],2)&amp;"_"&amp;MID(t_EuropeanWasteCodes[[#This Row],[Imported code]],4,2)&amp;"_"&amp;MID(t_EuropeanWasteCodes[[#This Row],[Imported code]],7,2)</f>
        <v>ELoW_07_04_03</v>
      </c>
      <c r="C214" s="58" t="str">
        <f>IF(RIGHT(t_EuropeanWasteCodes[[#This Row],[Imported code]],1)="*","Y","N")</f>
        <v>Y</v>
      </c>
      <c r="D214" s="59" t="s">
        <v>217</v>
      </c>
      <c r="E214" s="59" t="s">
        <v>1064</v>
      </c>
      <c r="F214" s="59" t="s">
        <v>1103</v>
      </c>
      <c r="G214" s="59" t="s">
        <v>1105</v>
      </c>
      <c r="H214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03* organic halogenated solvents, washing liquids and mother liquors</v>
      </c>
    </row>
    <row r="215" spans="2:8" s="62" customFormat="1" ht="112" x14ac:dyDescent="0.15">
      <c r="B215" s="58" t="str">
        <f>"ELoW_"&amp;LEFT(t_EuropeanWasteCodes[[#This Row],[Imported code]],2)&amp;"_"&amp;MID(t_EuropeanWasteCodes[[#This Row],[Imported code]],4,2)&amp;"_"&amp;MID(t_EuropeanWasteCodes[[#This Row],[Imported code]],7,2)</f>
        <v>ELoW_07_04_04</v>
      </c>
      <c r="C215" s="58" t="str">
        <f>IF(RIGHT(t_EuropeanWasteCodes[[#This Row],[Imported code]],1)="*","Y","N")</f>
        <v>Y</v>
      </c>
      <c r="D215" s="59" t="s">
        <v>218</v>
      </c>
      <c r="E215" s="59" t="s">
        <v>1064</v>
      </c>
      <c r="F215" s="59" t="s">
        <v>1103</v>
      </c>
      <c r="G215" s="59" t="s">
        <v>1106</v>
      </c>
      <c r="H215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04* other organic solvents, washing liquids and mother liquors</v>
      </c>
    </row>
    <row r="216" spans="2:8" s="62" customFormat="1" ht="112" x14ac:dyDescent="0.15">
      <c r="B216" s="58" t="str">
        <f>"ELoW_"&amp;LEFT(t_EuropeanWasteCodes[[#This Row],[Imported code]],2)&amp;"_"&amp;MID(t_EuropeanWasteCodes[[#This Row],[Imported code]],4,2)&amp;"_"&amp;MID(t_EuropeanWasteCodes[[#This Row],[Imported code]],7,2)</f>
        <v>ELoW_07_04_07</v>
      </c>
      <c r="C216" s="58" t="str">
        <f>IF(RIGHT(t_EuropeanWasteCodes[[#This Row],[Imported code]],1)="*","Y","N")</f>
        <v>Y</v>
      </c>
      <c r="D216" s="59" t="s">
        <v>219</v>
      </c>
      <c r="E216" s="59" t="s">
        <v>1064</v>
      </c>
      <c r="F216" s="59" t="s">
        <v>1103</v>
      </c>
      <c r="G216" s="59" t="s">
        <v>1107</v>
      </c>
      <c r="H216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07* halogenated still bottoms and reaction residues</v>
      </c>
    </row>
    <row r="217" spans="2:8" s="62" customFormat="1" ht="112" x14ac:dyDescent="0.15">
      <c r="B217" s="58" t="str">
        <f>"ELoW_"&amp;LEFT(t_EuropeanWasteCodes[[#This Row],[Imported code]],2)&amp;"_"&amp;MID(t_EuropeanWasteCodes[[#This Row],[Imported code]],4,2)&amp;"_"&amp;MID(t_EuropeanWasteCodes[[#This Row],[Imported code]],7,2)</f>
        <v>ELoW_07_04_08</v>
      </c>
      <c r="C217" s="58" t="str">
        <f>IF(RIGHT(t_EuropeanWasteCodes[[#This Row],[Imported code]],1)="*","Y","N")</f>
        <v>Y</v>
      </c>
      <c r="D217" s="59" t="s">
        <v>220</v>
      </c>
      <c r="E217" s="59" t="s">
        <v>1064</v>
      </c>
      <c r="F217" s="59" t="s">
        <v>1103</v>
      </c>
      <c r="G217" s="59" t="s">
        <v>1108</v>
      </c>
      <c r="H217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08* other still bottoms and reaction residues</v>
      </c>
    </row>
    <row r="218" spans="2:8" s="62" customFormat="1" ht="112" x14ac:dyDescent="0.15">
      <c r="B218" s="58" t="str">
        <f>"ELoW_"&amp;LEFT(t_EuropeanWasteCodes[[#This Row],[Imported code]],2)&amp;"_"&amp;MID(t_EuropeanWasteCodes[[#This Row],[Imported code]],4,2)&amp;"_"&amp;MID(t_EuropeanWasteCodes[[#This Row],[Imported code]],7,2)</f>
        <v>ELoW_07_04_09</v>
      </c>
      <c r="C218" s="58" t="str">
        <f>IF(RIGHT(t_EuropeanWasteCodes[[#This Row],[Imported code]],1)="*","Y","N")</f>
        <v>Y</v>
      </c>
      <c r="D218" s="59" t="s">
        <v>221</v>
      </c>
      <c r="E218" s="59" t="s">
        <v>1064</v>
      </c>
      <c r="F218" s="59" t="s">
        <v>1103</v>
      </c>
      <c r="G218" s="59" t="s">
        <v>1109</v>
      </c>
      <c r="H218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09* halogenated filter cakes and spent absorbents</v>
      </c>
    </row>
    <row r="219" spans="2:8" s="62" customFormat="1" ht="112" x14ac:dyDescent="0.15">
      <c r="B219" s="58" t="str">
        <f>"ELoW_"&amp;LEFT(t_EuropeanWasteCodes[[#This Row],[Imported code]],2)&amp;"_"&amp;MID(t_EuropeanWasteCodes[[#This Row],[Imported code]],4,2)&amp;"_"&amp;MID(t_EuropeanWasteCodes[[#This Row],[Imported code]],7,2)</f>
        <v>ELoW_07_04_10</v>
      </c>
      <c r="C219" s="58" t="str">
        <f>IF(RIGHT(t_EuropeanWasteCodes[[#This Row],[Imported code]],1)="*","Y","N")</f>
        <v>Y</v>
      </c>
      <c r="D219" s="59" t="s">
        <v>222</v>
      </c>
      <c r="E219" s="59" t="s">
        <v>1064</v>
      </c>
      <c r="F219" s="59" t="s">
        <v>1103</v>
      </c>
      <c r="G219" s="59" t="s">
        <v>1110</v>
      </c>
      <c r="H219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10* other filter cakes and spent absorbents</v>
      </c>
    </row>
    <row r="220" spans="2:8" s="62" customFormat="1" ht="126" x14ac:dyDescent="0.15">
      <c r="B220" s="58" t="str">
        <f>"ELoW_"&amp;LEFT(t_EuropeanWasteCodes[[#This Row],[Imported code]],2)&amp;"_"&amp;MID(t_EuropeanWasteCodes[[#This Row],[Imported code]],4,2)&amp;"_"&amp;MID(t_EuropeanWasteCodes[[#This Row],[Imported code]],7,2)</f>
        <v>ELoW_07_04_11</v>
      </c>
      <c r="C220" s="58" t="str">
        <f>IF(RIGHT(t_EuropeanWasteCodes[[#This Row],[Imported code]],1)="*","Y","N")</f>
        <v>Y</v>
      </c>
      <c r="D220" s="59" t="s">
        <v>223</v>
      </c>
      <c r="E220" s="59" t="s">
        <v>1064</v>
      </c>
      <c r="F220" s="59" t="s">
        <v>1103</v>
      </c>
      <c r="G220" s="59" t="s">
        <v>1111</v>
      </c>
      <c r="H220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11* sludges from on-site effluent treatment containing hazardous substances</v>
      </c>
    </row>
    <row r="221" spans="2:8" s="62" customFormat="1" ht="126" x14ac:dyDescent="0.15">
      <c r="B221" s="58" t="str">
        <f>"ELoW_"&amp;LEFT(t_EuropeanWasteCodes[[#This Row],[Imported code]],2)&amp;"_"&amp;MID(t_EuropeanWasteCodes[[#This Row],[Imported code]],4,2)&amp;"_"&amp;MID(t_EuropeanWasteCodes[[#This Row],[Imported code]],7,2)</f>
        <v>ELoW_07_04_12</v>
      </c>
      <c r="C221" s="58" t="str">
        <f>IF(RIGHT(t_EuropeanWasteCodes[[#This Row],[Imported code]],1)="*","Y","N")</f>
        <v>N</v>
      </c>
      <c r="D221" s="59" t="s">
        <v>224</v>
      </c>
      <c r="E221" s="59" t="s">
        <v>1064</v>
      </c>
      <c r="F221" s="59" t="s">
        <v>1103</v>
      </c>
      <c r="G221" s="59" t="s">
        <v>1112</v>
      </c>
      <c r="H221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12 sludges from on-site effluent treatment other than those mentioned in 07 04 11</v>
      </c>
    </row>
    <row r="222" spans="2:8" s="62" customFormat="1" ht="112" x14ac:dyDescent="0.15">
      <c r="B222" s="58" t="str">
        <f>"ELoW_"&amp;LEFT(t_EuropeanWasteCodes[[#This Row],[Imported code]],2)&amp;"_"&amp;MID(t_EuropeanWasteCodes[[#This Row],[Imported code]],4,2)&amp;"_"&amp;MID(t_EuropeanWasteCodes[[#This Row],[Imported code]],7,2)</f>
        <v>ELoW_07_04_13</v>
      </c>
      <c r="C222" s="58" t="str">
        <f>IF(RIGHT(t_EuropeanWasteCodes[[#This Row],[Imported code]],1)="*","Y","N")</f>
        <v>Y</v>
      </c>
      <c r="D222" s="59" t="s">
        <v>225</v>
      </c>
      <c r="E222" s="59" t="s">
        <v>1064</v>
      </c>
      <c r="F222" s="59" t="s">
        <v>1103</v>
      </c>
      <c r="G222" s="59" t="s">
        <v>1113</v>
      </c>
      <c r="H222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13* solid wastes containing hazardous substances</v>
      </c>
    </row>
    <row r="223" spans="2:8" s="62" customFormat="1" ht="112" x14ac:dyDescent="0.15">
      <c r="B223" s="58" t="str">
        <f>"ELoW_"&amp;LEFT(t_EuropeanWasteCodes[[#This Row],[Imported code]],2)&amp;"_"&amp;MID(t_EuropeanWasteCodes[[#This Row],[Imported code]],4,2)&amp;"_"&amp;MID(t_EuropeanWasteCodes[[#This Row],[Imported code]],7,2)</f>
        <v>ELoW_07_04_99</v>
      </c>
      <c r="C223" s="58" t="str">
        <f>IF(RIGHT(t_EuropeanWasteCodes[[#This Row],[Imported code]],1)="*","Y","N")</f>
        <v>N</v>
      </c>
      <c r="D223" s="59" t="s">
        <v>226</v>
      </c>
      <c r="E223" s="59" t="s">
        <v>1064</v>
      </c>
      <c r="F223" s="59" t="s">
        <v>1103</v>
      </c>
      <c r="G223" s="59" t="s">
        <v>1114</v>
      </c>
      <c r="H223" s="60" t="str">
        <f>t_EuropeanWasteCodes[[#This Row],[Part I]]&amp;" &gt; "&amp;t_EuropeanWasteCodes[[#This Row],[Part II]]&amp;" &gt; "&amp;t_EuropeanWasteCodes[[#This Row],[Part III]]</f>
        <v>07 WASTES FROM ORGANIC CHEMICAL PROCESSES &gt; 07 04 wastes from the MFSU of organic plant protection products (except 02 01 08 and 02 01 09), wood preserving agents (except 03 02) and other biocides &gt; 07 04 99 wastes not otherwise specified</v>
      </c>
    </row>
    <row r="224" spans="2:8" s="62" customFormat="1" ht="70" x14ac:dyDescent="0.15">
      <c r="B224" s="58" t="str">
        <f>"ELoW_"&amp;LEFT(t_EuropeanWasteCodes[[#This Row],[Imported code]],2)&amp;"_"&amp;MID(t_EuropeanWasteCodes[[#This Row],[Imported code]],4,2)&amp;"_"&amp;MID(t_EuropeanWasteCodes[[#This Row],[Imported code]],7,2)</f>
        <v>ELoW_07_05_01</v>
      </c>
      <c r="C224" s="58" t="str">
        <f>IF(RIGHT(t_EuropeanWasteCodes[[#This Row],[Imported code]],1)="*","Y","N")</f>
        <v>Y</v>
      </c>
      <c r="D224" s="59" t="s">
        <v>227</v>
      </c>
      <c r="E224" s="59" t="s">
        <v>1064</v>
      </c>
      <c r="F224" s="59" t="s">
        <v>1115</v>
      </c>
      <c r="G224" s="59" t="s">
        <v>1116</v>
      </c>
      <c r="H224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01* aqueous washing liquids and mother liquors</v>
      </c>
    </row>
    <row r="225" spans="2:8" s="62" customFormat="1" ht="84" x14ac:dyDescent="0.15">
      <c r="B225" s="58" t="str">
        <f>"ELoW_"&amp;LEFT(t_EuropeanWasteCodes[[#This Row],[Imported code]],2)&amp;"_"&amp;MID(t_EuropeanWasteCodes[[#This Row],[Imported code]],4,2)&amp;"_"&amp;MID(t_EuropeanWasteCodes[[#This Row],[Imported code]],7,2)</f>
        <v>ELoW_07_05_03</v>
      </c>
      <c r="C225" s="58" t="str">
        <f>IF(RIGHT(t_EuropeanWasteCodes[[#This Row],[Imported code]],1)="*","Y","N")</f>
        <v>Y</v>
      </c>
      <c r="D225" s="59" t="s">
        <v>228</v>
      </c>
      <c r="E225" s="59" t="s">
        <v>1064</v>
      </c>
      <c r="F225" s="59" t="s">
        <v>1115</v>
      </c>
      <c r="G225" s="59" t="s">
        <v>1117</v>
      </c>
      <c r="H225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03* organic halogenated solvents, washing liquids and mother liquors</v>
      </c>
    </row>
    <row r="226" spans="2:8" s="62" customFormat="1" ht="84" x14ac:dyDescent="0.15">
      <c r="B226" s="58" t="str">
        <f>"ELoW_"&amp;LEFT(t_EuropeanWasteCodes[[#This Row],[Imported code]],2)&amp;"_"&amp;MID(t_EuropeanWasteCodes[[#This Row],[Imported code]],4,2)&amp;"_"&amp;MID(t_EuropeanWasteCodes[[#This Row],[Imported code]],7,2)</f>
        <v>ELoW_07_05_04</v>
      </c>
      <c r="C226" s="58" t="str">
        <f>IF(RIGHT(t_EuropeanWasteCodes[[#This Row],[Imported code]],1)="*","Y","N")</f>
        <v>Y</v>
      </c>
      <c r="D226" s="59" t="s">
        <v>229</v>
      </c>
      <c r="E226" s="59" t="s">
        <v>1064</v>
      </c>
      <c r="F226" s="59" t="s">
        <v>1115</v>
      </c>
      <c r="G226" s="59" t="s">
        <v>1118</v>
      </c>
      <c r="H226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04* other organic solvents, washing liquids and mother liquors</v>
      </c>
    </row>
    <row r="227" spans="2:8" s="62" customFormat="1" ht="84" x14ac:dyDescent="0.15">
      <c r="B227" s="58" t="str">
        <f>"ELoW_"&amp;LEFT(t_EuropeanWasteCodes[[#This Row],[Imported code]],2)&amp;"_"&amp;MID(t_EuropeanWasteCodes[[#This Row],[Imported code]],4,2)&amp;"_"&amp;MID(t_EuropeanWasteCodes[[#This Row],[Imported code]],7,2)</f>
        <v>ELoW_07_05_07</v>
      </c>
      <c r="C227" s="58" t="str">
        <f>IF(RIGHT(t_EuropeanWasteCodes[[#This Row],[Imported code]],1)="*","Y","N")</f>
        <v>Y</v>
      </c>
      <c r="D227" s="59" t="s">
        <v>230</v>
      </c>
      <c r="E227" s="59" t="s">
        <v>1064</v>
      </c>
      <c r="F227" s="59" t="s">
        <v>1115</v>
      </c>
      <c r="G227" s="59" t="s">
        <v>1119</v>
      </c>
      <c r="H227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07* halogenated still bottoms and reaction residues</v>
      </c>
    </row>
    <row r="228" spans="2:8" s="62" customFormat="1" ht="70" x14ac:dyDescent="0.15">
      <c r="B228" s="58" t="str">
        <f>"ELoW_"&amp;LEFT(t_EuropeanWasteCodes[[#This Row],[Imported code]],2)&amp;"_"&amp;MID(t_EuropeanWasteCodes[[#This Row],[Imported code]],4,2)&amp;"_"&amp;MID(t_EuropeanWasteCodes[[#This Row],[Imported code]],7,2)</f>
        <v>ELoW_07_05_08</v>
      </c>
      <c r="C228" s="58" t="str">
        <f>IF(RIGHT(t_EuropeanWasteCodes[[#This Row],[Imported code]],1)="*","Y","N")</f>
        <v>Y</v>
      </c>
      <c r="D228" s="59" t="s">
        <v>231</v>
      </c>
      <c r="E228" s="59" t="s">
        <v>1064</v>
      </c>
      <c r="F228" s="59" t="s">
        <v>1115</v>
      </c>
      <c r="G228" s="59" t="s">
        <v>1120</v>
      </c>
      <c r="H228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08* other still bottoms and reaction residues</v>
      </c>
    </row>
    <row r="229" spans="2:8" s="62" customFormat="1" ht="84" x14ac:dyDescent="0.15">
      <c r="B229" s="58" t="str">
        <f>"ELoW_"&amp;LEFT(t_EuropeanWasteCodes[[#This Row],[Imported code]],2)&amp;"_"&amp;MID(t_EuropeanWasteCodes[[#This Row],[Imported code]],4,2)&amp;"_"&amp;MID(t_EuropeanWasteCodes[[#This Row],[Imported code]],7,2)</f>
        <v>ELoW_07_05_09</v>
      </c>
      <c r="C229" s="58" t="str">
        <f>IF(RIGHT(t_EuropeanWasteCodes[[#This Row],[Imported code]],1)="*","Y","N")</f>
        <v>Y</v>
      </c>
      <c r="D229" s="59" t="s">
        <v>232</v>
      </c>
      <c r="E229" s="59" t="s">
        <v>1064</v>
      </c>
      <c r="F229" s="59" t="s">
        <v>1115</v>
      </c>
      <c r="G229" s="59" t="s">
        <v>1121</v>
      </c>
      <c r="H229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09* halogenated filter cakes and spent absorbents</v>
      </c>
    </row>
    <row r="230" spans="2:8" s="62" customFormat="1" ht="70" x14ac:dyDescent="0.15">
      <c r="B230" s="58" t="str">
        <f>"ELoW_"&amp;LEFT(t_EuropeanWasteCodes[[#This Row],[Imported code]],2)&amp;"_"&amp;MID(t_EuropeanWasteCodes[[#This Row],[Imported code]],4,2)&amp;"_"&amp;MID(t_EuropeanWasteCodes[[#This Row],[Imported code]],7,2)</f>
        <v>ELoW_07_05_10</v>
      </c>
      <c r="C230" s="58" t="str">
        <f>IF(RIGHT(t_EuropeanWasteCodes[[#This Row],[Imported code]],1)="*","Y","N")</f>
        <v>Y</v>
      </c>
      <c r="D230" s="59" t="s">
        <v>233</v>
      </c>
      <c r="E230" s="59" t="s">
        <v>1064</v>
      </c>
      <c r="F230" s="59" t="s">
        <v>1115</v>
      </c>
      <c r="G230" s="59" t="s">
        <v>1122</v>
      </c>
      <c r="H230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10* other filter cakes and spent absorbents</v>
      </c>
    </row>
    <row r="231" spans="2:8" s="62" customFormat="1" ht="84" x14ac:dyDescent="0.15">
      <c r="B231" s="58" t="str">
        <f>"ELoW_"&amp;LEFT(t_EuropeanWasteCodes[[#This Row],[Imported code]],2)&amp;"_"&amp;MID(t_EuropeanWasteCodes[[#This Row],[Imported code]],4,2)&amp;"_"&amp;MID(t_EuropeanWasteCodes[[#This Row],[Imported code]],7,2)</f>
        <v>ELoW_07_05_11</v>
      </c>
      <c r="C231" s="58" t="str">
        <f>IF(RIGHT(t_EuropeanWasteCodes[[#This Row],[Imported code]],1)="*","Y","N")</f>
        <v>Y</v>
      </c>
      <c r="D231" s="59" t="s">
        <v>234</v>
      </c>
      <c r="E231" s="59" t="s">
        <v>1064</v>
      </c>
      <c r="F231" s="59" t="s">
        <v>1115</v>
      </c>
      <c r="G231" s="59" t="s">
        <v>1123</v>
      </c>
      <c r="H231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11* sludges from on-site effluent treatment containing hazardous substances</v>
      </c>
    </row>
    <row r="232" spans="2:8" s="62" customFormat="1" ht="84" x14ac:dyDescent="0.15">
      <c r="B232" s="58" t="str">
        <f>"ELoW_"&amp;LEFT(t_EuropeanWasteCodes[[#This Row],[Imported code]],2)&amp;"_"&amp;MID(t_EuropeanWasteCodes[[#This Row],[Imported code]],4,2)&amp;"_"&amp;MID(t_EuropeanWasteCodes[[#This Row],[Imported code]],7,2)</f>
        <v>ELoW_07_05_12</v>
      </c>
      <c r="C232" s="58" t="str">
        <f>IF(RIGHT(t_EuropeanWasteCodes[[#This Row],[Imported code]],1)="*","Y","N")</f>
        <v>N</v>
      </c>
      <c r="D232" s="59" t="s">
        <v>235</v>
      </c>
      <c r="E232" s="59" t="s">
        <v>1064</v>
      </c>
      <c r="F232" s="59" t="s">
        <v>1115</v>
      </c>
      <c r="G232" s="59" t="s">
        <v>1124</v>
      </c>
      <c r="H232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12 sludges from on-site effluent treatment other than those mentioned in 07 05 11</v>
      </c>
    </row>
    <row r="233" spans="2:8" s="62" customFormat="1" ht="84" x14ac:dyDescent="0.15">
      <c r="B233" s="58" t="str">
        <f>"ELoW_"&amp;LEFT(t_EuropeanWasteCodes[[#This Row],[Imported code]],2)&amp;"_"&amp;MID(t_EuropeanWasteCodes[[#This Row],[Imported code]],4,2)&amp;"_"&amp;MID(t_EuropeanWasteCodes[[#This Row],[Imported code]],7,2)</f>
        <v>ELoW_07_05_13</v>
      </c>
      <c r="C233" s="58" t="str">
        <f>IF(RIGHT(t_EuropeanWasteCodes[[#This Row],[Imported code]],1)="*","Y","N")</f>
        <v>Y</v>
      </c>
      <c r="D233" s="59" t="s">
        <v>236</v>
      </c>
      <c r="E233" s="59" t="s">
        <v>1064</v>
      </c>
      <c r="F233" s="59" t="s">
        <v>1115</v>
      </c>
      <c r="G233" s="59" t="s">
        <v>1125</v>
      </c>
      <c r="H233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13* solid wastes containing hazardous substances</v>
      </c>
    </row>
    <row r="234" spans="2:8" s="62" customFormat="1" ht="84" x14ac:dyDescent="0.15">
      <c r="B234" s="58" t="str">
        <f>"ELoW_"&amp;LEFT(t_EuropeanWasteCodes[[#This Row],[Imported code]],2)&amp;"_"&amp;MID(t_EuropeanWasteCodes[[#This Row],[Imported code]],4,2)&amp;"_"&amp;MID(t_EuropeanWasteCodes[[#This Row],[Imported code]],7,2)</f>
        <v>ELoW_07_05_14</v>
      </c>
      <c r="C234" s="58" t="str">
        <f>IF(RIGHT(t_EuropeanWasteCodes[[#This Row],[Imported code]],1)="*","Y","N")</f>
        <v>N</v>
      </c>
      <c r="D234" s="59" t="s">
        <v>237</v>
      </c>
      <c r="E234" s="59" t="s">
        <v>1064</v>
      </c>
      <c r="F234" s="59" t="s">
        <v>1115</v>
      </c>
      <c r="G234" s="59" t="s">
        <v>1126</v>
      </c>
      <c r="H234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14 solid wastes other than those mentioned in 07 05 13</v>
      </c>
    </row>
    <row r="235" spans="2:8" s="62" customFormat="1" ht="70" x14ac:dyDescent="0.15">
      <c r="B235" s="58" t="str">
        <f>"ELoW_"&amp;LEFT(t_EuropeanWasteCodes[[#This Row],[Imported code]],2)&amp;"_"&amp;MID(t_EuropeanWasteCodes[[#This Row],[Imported code]],4,2)&amp;"_"&amp;MID(t_EuropeanWasteCodes[[#This Row],[Imported code]],7,2)</f>
        <v>ELoW_07_05_99</v>
      </c>
      <c r="C235" s="58" t="str">
        <f>IF(RIGHT(t_EuropeanWasteCodes[[#This Row],[Imported code]],1)="*","Y","N")</f>
        <v>N</v>
      </c>
      <c r="D235" s="59" t="s">
        <v>238</v>
      </c>
      <c r="E235" s="59" t="s">
        <v>1064</v>
      </c>
      <c r="F235" s="59" t="s">
        <v>1115</v>
      </c>
      <c r="G235" s="59" t="s">
        <v>1127</v>
      </c>
      <c r="H235" s="60" t="str">
        <f>t_EuropeanWasteCodes[[#This Row],[Part I]]&amp;" &gt; "&amp;t_EuropeanWasteCodes[[#This Row],[Part II]]&amp;" &gt; "&amp;t_EuropeanWasteCodes[[#This Row],[Part III]]</f>
        <v>07 WASTES FROM ORGANIC CHEMICAL PROCESSES &gt; 07 05 wastes from the MFSU of pharmaceuticals &gt; 07 05 99 wastes not otherwise specified</v>
      </c>
    </row>
    <row r="236" spans="2:8" s="62" customFormat="1" ht="84" x14ac:dyDescent="0.15">
      <c r="B236" s="58" t="str">
        <f>"ELoW_"&amp;LEFT(t_EuropeanWasteCodes[[#This Row],[Imported code]],2)&amp;"_"&amp;MID(t_EuropeanWasteCodes[[#This Row],[Imported code]],4,2)&amp;"_"&amp;MID(t_EuropeanWasteCodes[[#This Row],[Imported code]],7,2)</f>
        <v>ELoW_07_06_01</v>
      </c>
      <c r="C236" s="58" t="str">
        <f>IF(RIGHT(t_EuropeanWasteCodes[[#This Row],[Imported code]],1)="*","Y","N")</f>
        <v>Y</v>
      </c>
      <c r="D236" s="59" t="s">
        <v>239</v>
      </c>
      <c r="E236" s="59" t="s">
        <v>1064</v>
      </c>
      <c r="F236" s="59" t="s">
        <v>1128</v>
      </c>
      <c r="G236" s="59" t="s">
        <v>1129</v>
      </c>
      <c r="H236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01* aqueous washing liquids and mother liquors</v>
      </c>
    </row>
    <row r="237" spans="2:8" s="62" customFormat="1" ht="98" x14ac:dyDescent="0.15">
      <c r="B237" s="58" t="str">
        <f>"ELoW_"&amp;LEFT(t_EuropeanWasteCodes[[#This Row],[Imported code]],2)&amp;"_"&amp;MID(t_EuropeanWasteCodes[[#This Row],[Imported code]],4,2)&amp;"_"&amp;MID(t_EuropeanWasteCodes[[#This Row],[Imported code]],7,2)</f>
        <v>ELoW_07_06_03</v>
      </c>
      <c r="C237" s="58" t="str">
        <f>IF(RIGHT(t_EuropeanWasteCodes[[#This Row],[Imported code]],1)="*","Y","N")</f>
        <v>Y</v>
      </c>
      <c r="D237" s="59" t="s">
        <v>240</v>
      </c>
      <c r="E237" s="59" t="s">
        <v>1064</v>
      </c>
      <c r="F237" s="59" t="s">
        <v>1128</v>
      </c>
      <c r="G237" s="59" t="s">
        <v>1130</v>
      </c>
      <c r="H237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03* organic halogenated solvents, washing liquids and mother liquors</v>
      </c>
    </row>
    <row r="238" spans="2:8" s="62" customFormat="1" ht="98" x14ac:dyDescent="0.15">
      <c r="B238" s="58" t="str">
        <f>"ELoW_"&amp;LEFT(t_EuropeanWasteCodes[[#This Row],[Imported code]],2)&amp;"_"&amp;MID(t_EuropeanWasteCodes[[#This Row],[Imported code]],4,2)&amp;"_"&amp;MID(t_EuropeanWasteCodes[[#This Row],[Imported code]],7,2)</f>
        <v>ELoW_07_06_04</v>
      </c>
      <c r="C238" s="58" t="str">
        <f>IF(RIGHT(t_EuropeanWasteCodes[[#This Row],[Imported code]],1)="*","Y","N")</f>
        <v>Y</v>
      </c>
      <c r="D238" s="59" t="s">
        <v>241</v>
      </c>
      <c r="E238" s="59" t="s">
        <v>1064</v>
      </c>
      <c r="F238" s="59" t="s">
        <v>1128</v>
      </c>
      <c r="G238" s="59" t="s">
        <v>1131</v>
      </c>
      <c r="H238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04* other organic solvents, washing liquids and mother liquors</v>
      </c>
    </row>
    <row r="239" spans="2:8" s="62" customFormat="1" ht="84" x14ac:dyDescent="0.15">
      <c r="B239" s="58" t="str">
        <f>"ELoW_"&amp;LEFT(t_EuropeanWasteCodes[[#This Row],[Imported code]],2)&amp;"_"&amp;MID(t_EuropeanWasteCodes[[#This Row],[Imported code]],4,2)&amp;"_"&amp;MID(t_EuropeanWasteCodes[[#This Row],[Imported code]],7,2)</f>
        <v>ELoW_07_06_07</v>
      </c>
      <c r="C239" s="58" t="str">
        <f>IF(RIGHT(t_EuropeanWasteCodes[[#This Row],[Imported code]],1)="*","Y","N")</f>
        <v>Y</v>
      </c>
      <c r="D239" s="59" t="s">
        <v>242</v>
      </c>
      <c r="E239" s="59" t="s">
        <v>1064</v>
      </c>
      <c r="F239" s="59" t="s">
        <v>1128</v>
      </c>
      <c r="G239" s="59" t="s">
        <v>1132</v>
      </c>
      <c r="H239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07* halogenated still bottoms and reaction residues</v>
      </c>
    </row>
    <row r="240" spans="2:8" s="62" customFormat="1" ht="84" x14ac:dyDescent="0.15">
      <c r="B240" s="58" t="str">
        <f>"ELoW_"&amp;LEFT(t_EuropeanWasteCodes[[#This Row],[Imported code]],2)&amp;"_"&amp;MID(t_EuropeanWasteCodes[[#This Row],[Imported code]],4,2)&amp;"_"&amp;MID(t_EuropeanWasteCodes[[#This Row],[Imported code]],7,2)</f>
        <v>ELoW_07_06_08</v>
      </c>
      <c r="C240" s="58" t="str">
        <f>IF(RIGHT(t_EuropeanWasteCodes[[#This Row],[Imported code]],1)="*","Y","N")</f>
        <v>Y</v>
      </c>
      <c r="D240" s="59" t="s">
        <v>243</v>
      </c>
      <c r="E240" s="59" t="s">
        <v>1064</v>
      </c>
      <c r="F240" s="59" t="s">
        <v>1128</v>
      </c>
      <c r="G240" s="59" t="s">
        <v>1133</v>
      </c>
      <c r="H240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08* other still bottoms and reaction residues</v>
      </c>
    </row>
    <row r="241" spans="2:8" s="62" customFormat="1" ht="84" x14ac:dyDescent="0.15">
      <c r="B241" s="58" t="str">
        <f>"ELoW_"&amp;LEFT(t_EuropeanWasteCodes[[#This Row],[Imported code]],2)&amp;"_"&amp;MID(t_EuropeanWasteCodes[[#This Row],[Imported code]],4,2)&amp;"_"&amp;MID(t_EuropeanWasteCodes[[#This Row],[Imported code]],7,2)</f>
        <v>ELoW_07_06_09</v>
      </c>
      <c r="C241" s="58" t="str">
        <f>IF(RIGHT(t_EuropeanWasteCodes[[#This Row],[Imported code]],1)="*","Y","N")</f>
        <v>Y</v>
      </c>
      <c r="D241" s="59" t="s">
        <v>244</v>
      </c>
      <c r="E241" s="59" t="s">
        <v>1064</v>
      </c>
      <c r="F241" s="59" t="s">
        <v>1128</v>
      </c>
      <c r="G241" s="59" t="s">
        <v>1134</v>
      </c>
      <c r="H241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09* halogenated filter cakes and spent absorbents</v>
      </c>
    </row>
    <row r="242" spans="2:8" s="62" customFormat="1" ht="84" x14ac:dyDescent="0.15">
      <c r="B242" s="58" t="str">
        <f>"ELoW_"&amp;LEFT(t_EuropeanWasteCodes[[#This Row],[Imported code]],2)&amp;"_"&amp;MID(t_EuropeanWasteCodes[[#This Row],[Imported code]],4,2)&amp;"_"&amp;MID(t_EuropeanWasteCodes[[#This Row],[Imported code]],7,2)</f>
        <v>ELoW_07_06_10</v>
      </c>
      <c r="C242" s="58" t="str">
        <f>IF(RIGHT(t_EuropeanWasteCodes[[#This Row],[Imported code]],1)="*","Y","N")</f>
        <v>Y</v>
      </c>
      <c r="D242" s="59" t="s">
        <v>245</v>
      </c>
      <c r="E242" s="59" t="s">
        <v>1064</v>
      </c>
      <c r="F242" s="59" t="s">
        <v>1128</v>
      </c>
      <c r="G242" s="59" t="s">
        <v>1135</v>
      </c>
      <c r="H242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10* other filter cakes and spent absorbents</v>
      </c>
    </row>
    <row r="243" spans="2:8" s="62" customFormat="1" ht="98" x14ac:dyDescent="0.15">
      <c r="B243" s="58" t="str">
        <f>"ELoW_"&amp;LEFT(t_EuropeanWasteCodes[[#This Row],[Imported code]],2)&amp;"_"&amp;MID(t_EuropeanWasteCodes[[#This Row],[Imported code]],4,2)&amp;"_"&amp;MID(t_EuropeanWasteCodes[[#This Row],[Imported code]],7,2)</f>
        <v>ELoW_07_06_11</v>
      </c>
      <c r="C243" s="58" t="str">
        <f>IF(RIGHT(t_EuropeanWasteCodes[[#This Row],[Imported code]],1)="*","Y","N")</f>
        <v>Y</v>
      </c>
      <c r="D243" s="59" t="s">
        <v>246</v>
      </c>
      <c r="E243" s="59" t="s">
        <v>1064</v>
      </c>
      <c r="F243" s="59" t="s">
        <v>1128</v>
      </c>
      <c r="G243" s="59" t="s">
        <v>1136</v>
      </c>
      <c r="H243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11* sludges from on-site effluent treatment containing hazardous substances</v>
      </c>
    </row>
    <row r="244" spans="2:8" s="62" customFormat="1" ht="98" x14ac:dyDescent="0.15">
      <c r="B244" s="58" t="str">
        <f>"ELoW_"&amp;LEFT(t_EuropeanWasteCodes[[#This Row],[Imported code]],2)&amp;"_"&amp;MID(t_EuropeanWasteCodes[[#This Row],[Imported code]],4,2)&amp;"_"&amp;MID(t_EuropeanWasteCodes[[#This Row],[Imported code]],7,2)</f>
        <v>ELoW_07_06_12</v>
      </c>
      <c r="C244" s="58" t="str">
        <f>IF(RIGHT(t_EuropeanWasteCodes[[#This Row],[Imported code]],1)="*","Y","N")</f>
        <v>N</v>
      </c>
      <c r="D244" s="59" t="s">
        <v>247</v>
      </c>
      <c r="E244" s="59" t="s">
        <v>1064</v>
      </c>
      <c r="F244" s="59" t="s">
        <v>1128</v>
      </c>
      <c r="G244" s="59" t="s">
        <v>1137</v>
      </c>
      <c r="H244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12 sludges from on-site effluent treatment other than those mentioned in 07 06 11</v>
      </c>
    </row>
    <row r="245" spans="2:8" s="62" customFormat="1" ht="84" x14ac:dyDescent="0.15">
      <c r="B245" s="58" t="str">
        <f>"ELoW_"&amp;LEFT(t_EuropeanWasteCodes[[#This Row],[Imported code]],2)&amp;"_"&amp;MID(t_EuropeanWasteCodes[[#This Row],[Imported code]],4,2)&amp;"_"&amp;MID(t_EuropeanWasteCodes[[#This Row],[Imported code]],7,2)</f>
        <v>ELoW_07_06_99</v>
      </c>
      <c r="C245" s="58" t="str">
        <f>IF(RIGHT(t_EuropeanWasteCodes[[#This Row],[Imported code]],1)="*","Y","N")</f>
        <v>N</v>
      </c>
      <c r="D245" s="59" t="s">
        <v>248</v>
      </c>
      <c r="E245" s="59" t="s">
        <v>1064</v>
      </c>
      <c r="F245" s="59" t="s">
        <v>1128</v>
      </c>
      <c r="G245" s="59" t="s">
        <v>1138</v>
      </c>
      <c r="H245" s="60" t="str">
        <f>t_EuropeanWasteCodes[[#This Row],[Part I]]&amp;" &gt; "&amp;t_EuropeanWasteCodes[[#This Row],[Part II]]&amp;" &gt; "&amp;t_EuropeanWasteCodes[[#This Row],[Part III]]</f>
        <v>07 WASTES FROM ORGANIC CHEMICAL PROCESSES &gt; 07 06 wastes from the MFSU of fats, grease, soaps, detergents, disinfectants and cosmetics &gt; 07 06 99 wastes not otherwise specified</v>
      </c>
    </row>
    <row r="246" spans="2:8" s="62" customFormat="1" ht="84" x14ac:dyDescent="0.15">
      <c r="B246" s="58" t="str">
        <f>"ELoW_"&amp;LEFT(t_EuropeanWasteCodes[[#This Row],[Imported code]],2)&amp;"_"&amp;MID(t_EuropeanWasteCodes[[#This Row],[Imported code]],4,2)&amp;"_"&amp;MID(t_EuropeanWasteCodes[[#This Row],[Imported code]],7,2)</f>
        <v>ELoW_07_07_01</v>
      </c>
      <c r="C246" s="58" t="str">
        <f>IF(RIGHT(t_EuropeanWasteCodes[[#This Row],[Imported code]],1)="*","Y","N")</f>
        <v>Y</v>
      </c>
      <c r="D246" s="59" t="s">
        <v>249</v>
      </c>
      <c r="E246" s="59" t="s">
        <v>1064</v>
      </c>
      <c r="F246" s="59" t="s">
        <v>1139</v>
      </c>
      <c r="G246" s="59" t="s">
        <v>1140</v>
      </c>
      <c r="H246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01* aqueous washing liquids and mother liquors</v>
      </c>
    </row>
    <row r="247" spans="2:8" s="62" customFormat="1" ht="98" x14ac:dyDescent="0.15">
      <c r="B247" s="58" t="str">
        <f>"ELoW_"&amp;LEFT(t_EuropeanWasteCodes[[#This Row],[Imported code]],2)&amp;"_"&amp;MID(t_EuropeanWasteCodes[[#This Row],[Imported code]],4,2)&amp;"_"&amp;MID(t_EuropeanWasteCodes[[#This Row],[Imported code]],7,2)</f>
        <v>ELoW_07_07_03</v>
      </c>
      <c r="C247" s="58" t="str">
        <f>IF(RIGHT(t_EuropeanWasteCodes[[#This Row],[Imported code]],1)="*","Y","N")</f>
        <v>Y</v>
      </c>
      <c r="D247" s="59" t="s">
        <v>250</v>
      </c>
      <c r="E247" s="59" t="s">
        <v>1064</v>
      </c>
      <c r="F247" s="59" t="s">
        <v>1139</v>
      </c>
      <c r="G247" s="59" t="s">
        <v>1141</v>
      </c>
      <c r="H247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03* organic halogenated solvents, washing liquids and mother liquors</v>
      </c>
    </row>
    <row r="248" spans="2:8" s="62" customFormat="1" ht="98" x14ac:dyDescent="0.15">
      <c r="B248" s="58" t="str">
        <f>"ELoW_"&amp;LEFT(t_EuropeanWasteCodes[[#This Row],[Imported code]],2)&amp;"_"&amp;MID(t_EuropeanWasteCodes[[#This Row],[Imported code]],4,2)&amp;"_"&amp;MID(t_EuropeanWasteCodes[[#This Row],[Imported code]],7,2)</f>
        <v>ELoW_07_07_04</v>
      </c>
      <c r="C248" s="58" t="str">
        <f>IF(RIGHT(t_EuropeanWasteCodes[[#This Row],[Imported code]],1)="*","Y","N")</f>
        <v>Y</v>
      </c>
      <c r="D248" s="59" t="s">
        <v>251</v>
      </c>
      <c r="E248" s="59" t="s">
        <v>1064</v>
      </c>
      <c r="F248" s="59" t="s">
        <v>1139</v>
      </c>
      <c r="G248" s="59" t="s">
        <v>1142</v>
      </c>
      <c r="H248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04* other organic solvents, washing liquids and mother liquors</v>
      </c>
    </row>
    <row r="249" spans="2:8" s="62" customFormat="1" ht="84" x14ac:dyDescent="0.15">
      <c r="B249" s="58" t="str">
        <f>"ELoW_"&amp;LEFT(t_EuropeanWasteCodes[[#This Row],[Imported code]],2)&amp;"_"&amp;MID(t_EuropeanWasteCodes[[#This Row],[Imported code]],4,2)&amp;"_"&amp;MID(t_EuropeanWasteCodes[[#This Row],[Imported code]],7,2)</f>
        <v>ELoW_07_07_07</v>
      </c>
      <c r="C249" s="58" t="str">
        <f>IF(RIGHT(t_EuropeanWasteCodes[[#This Row],[Imported code]],1)="*","Y","N")</f>
        <v>Y</v>
      </c>
      <c r="D249" s="59" t="s">
        <v>252</v>
      </c>
      <c r="E249" s="59" t="s">
        <v>1064</v>
      </c>
      <c r="F249" s="59" t="s">
        <v>1139</v>
      </c>
      <c r="G249" s="59" t="s">
        <v>1143</v>
      </c>
      <c r="H249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07* halogenated still bottoms and reaction residues</v>
      </c>
    </row>
    <row r="250" spans="2:8" s="62" customFormat="1" ht="84" x14ac:dyDescent="0.15">
      <c r="B250" s="58" t="str">
        <f>"ELoW_"&amp;LEFT(t_EuropeanWasteCodes[[#This Row],[Imported code]],2)&amp;"_"&amp;MID(t_EuropeanWasteCodes[[#This Row],[Imported code]],4,2)&amp;"_"&amp;MID(t_EuropeanWasteCodes[[#This Row],[Imported code]],7,2)</f>
        <v>ELoW_07_07_08</v>
      </c>
      <c r="C250" s="58" t="str">
        <f>IF(RIGHT(t_EuropeanWasteCodes[[#This Row],[Imported code]],1)="*","Y","N")</f>
        <v>Y</v>
      </c>
      <c r="D250" s="59" t="s">
        <v>253</v>
      </c>
      <c r="E250" s="59" t="s">
        <v>1064</v>
      </c>
      <c r="F250" s="59" t="s">
        <v>1139</v>
      </c>
      <c r="G250" s="59" t="s">
        <v>1144</v>
      </c>
      <c r="H250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08* other still bottoms and reaction residues</v>
      </c>
    </row>
    <row r="251" spans="2:8" s="62" customFormat="1" ht="84" x14ac:dyDescent="0.15">
      <c r="B251" s="58" t="str">
        <f>"ELoW_"&amp;LEFT(t_EuropeanWasteCodes[[#This Row],[Imported code]],2)&amp;"_"&amp;MID(t_EuropeanWasteCodes[[#This Row],[Imported code]],4,2)&amp;"_"&amp;MID(t_EuropeanWasteCodes[[#This Row],[Imported code]],7,2)</f>
        <v>ELoW_07_07_09</v>
      </c>
      <c r="C251" s="58" t="str">
        <f>IF(RIGHT(t_EuropeanWasteCodes[[#This Row],[Imported code]],1)="*","Y","N")</f>
        <v>Y</v>
      </c>
      <c r="D251" s="59" t="s">
        <v>254</v>
      </c>
      <c r="E251" s="59" t="s">
        <v>1064</v>
      </c>
      <c r="F251" s="59" t="s">
        <v>1139</v>
      </c>
      <c r="G251" s="59" t="s">
        <v>1145</v>
      </c>
      <c r="H251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09* halogenated filter cakes and spent absorbents</v>
      </c>
    </row>
    <row r="252" spans="2:8" s="62" customFormat="1" ht="84" x14ac:dyDescent="0.15">
      <c r="B252" s="58" t="str">
        <f>"ELoW_"&amp;LEFT(t_EuropeanWasteCodes[[#This Row],[Imported code]],2)&amp;"_"&amp;MID(t_EuropeanWasteCodes[[#This Row],[Imported code]],4,2)&amp;"_"&amp;MID(t_EuropeanWasteCodes[[#This Row],[Imported code]],7,2)</f>
        <v>ELoW_07_07_10</v>
      </c>
      <c r="C252" s="58" t="str">
        <f>IF(RIGHT(t_EuropeanWasteCodes[[#This Row],[Imported code]],1)="*","Y","N")</f>
        <v>Y</v>
      </c>
      <c r="D252" s="59" t="s">
        <v>255</v>
      </c>
      <c r="E252" s="59" t="s">
        <v>1064</v>
      </c>
      <c r="F252" s="59" t="s">
        <v>1139</v>
      </c>
      <c r="G252" s="59" t="s">
        <v>1146</v>
      </c>
      <c r="H252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10* other filter cakes and spent absorbents</v>
      </c>
    </row>
    <row r="253" spans="2:8" s="62" customFormat="1" ht="98" x14ac:dyDescent="0.15">
      <c r="B253" s="58" t="str">
        <f>"ELoW_"&amp;LEFT(t_EuropeanWasteCodes[[#This Row],[Imported code]],2)&amp;"_"&amp;MID(t_EuropeanWasteCodes[[#This Row],[Imported code]],4,2)&amp;"_"&amp;MID(t_EuropeanWasteCodes[[#This Row],[Imported code]],7,2)</f>
        <v>ELoW_07_07_11</v>
      </c>
      <c r="C253" s="58" t="str">
        <f>IF(RIGHT(t_EuropeanWasteCodes[[#This Row],[Imported code]],1)="*","Y","N")</f>
        <v>Y</v>
      </c>
      <c r="D253" s="59" t="s">
        <v>256</v>
      </c>
      <c r="E253" s="59" t="s">
        <v>1064</v>
      </c>
      <c r="F253" s="59" t="s">
        <v>1139</v>
      </c>
      <c r="G253" s="59" t="s">
        <v>1147</v>
      </c>
      <c r="H253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11* sludges from on-site effluent treatment containing hazardous substances</v>
      </c>
    </row>
    <row r="254" spans="2:8" s="62" customFormat="1" ht="98" x14ac:dyDescent="0.15">
      <c r="B254" s="58" t="str">
        <f>"ELoW_"&amp;LEFT(t_EuropeanWasteCodes[[#This Row],[Imported code]],2)&amp;"_"&amp;MID(t_EuropeanWasteCodes[[#This Row],[Imported code]],4,2)&amp;"_"&amp;MID(t_EuropeanWasteCodes[[#This Row],[Imported code]],7,2)</f>
        <v>ELoW_07_07_12</v>
      </c>
      <c r="C254" s="58" t="str">
        <f>IF(RIGHT(t_EuropeanWasteCodes[[#This Row],[Imported code]],1)="*","Y","N")</f>
        <v>N</v>
      </c>
      <c r="D254" s="59" t="s">
        <v>257</v>
      </c>
      <c r="E254" s="59" t="s">
        <v>1064</v>
      </c>
      <c r="F254" s="59" t="s">
        <v>1139</v>
      </c>
      <c r="G254" s="59" t="s">
        <v>1148</v>
      </c>
      <c r="H254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12 sludges from on-site effluent treatment other than those mentioned in 07 07 11</v>
      </c>
    </row>
    <row r="255" spans="2:8" s="62" customFormat="1" ht="84" x14ac:dyDescent="0.15">
      <c r="B255" s="58" t="str">
        <f>"ELoW_"&amp;LEFT(t_EuropeanWasteCodes[[#This Row],[Imported code]],2)&amp;"_"&amp;MID(t_EuropeanWasteCodes[[#This Row],[Imported code]],4,2)&amp;"_"&amp;MID(t_EuropeanWasteCodes[[#This Row],[Imported code]],7,2)</f>
        <v>ELoW_07_07_99</v>
      </c>
      <c r="C255" s="58" t="str">
        <f>IF(RIGHT(t_EuropeanWasteCodes[[#This Row],[Imported code]],1)="*","Y","N")</f>
        <v>N</v>
      </c>
      <c r="D255" s="59" t="s">
        <v>258</v>
      </c>
      <c r="E255" s="59" t="s">
        <v>1064</v>
      </c>
      <c r="F255" s="59" t="s">
        <v>1139</v>
      </c>
      <c r="G255" s="59" t="s">
        <v>1149</v>
      </c>
      <c r="H255" s="60" t="str">
        <f>t_EuropeanWasteCodes[[#This Row],[Part I]]&amp;" &gt; "&amp;t_EuropeanWasteCodes[[#This Row],[Part II]]&amp;" &gt; "&amp;t_EuropeanWasteCodes[[#This Row],[Part III]]</f>
        <v>07 WASTES FROM ORGANIC CHEMICAL PROCESSES &gt; 07 07 wastes from the MFSU of fine chemicals and chemical products not otherwise specified &gt; 07 07 99 wastes not otherwise specified</v>
      </c>
    </row>
    <row r="256" spans="2:8" s="62" customFormat="1" ht="140" x14ac:dyDescent="0.15">
      <c r="B256" s="58" t="str">
        <f>"ELoW_"&amp;LEFT(t_EuropeanWasteCodes[[#This Row],[Imported code]],2)&amp;"_"&amp;MID(t_EuropeanWasteCodes[[#This Row],[Imported code]],4,2)&amp;"_"&amp;MID(t_EuropeanWasteCodes[[#This Row],[Imported code]],7,2)</f>
        <v>ELoW_08_01_11</v>
      </c>
      <c r="C256" s="58" t="str">
        <f>IF(RIGHT(t_EuropeanWasteCodes[[#This Row],[Imported code]],1)="*","Y","N")</f>
        <v>Y</v>
      </c>
      <c r="D256" s="59" t="s">
        <v>259</v>
      </c>
      <c r="E256" s="59" t="s">
        <v>1150</v>
      </c>
      <c r="F256" s="59" t="s">
        <v>1151</v>
      </c>
      <c r="G256" s="59" t="s">
        <v>1152</v>
      </c>
      <c r="H256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11* waste paint and varnish containing organic solvents or other hazardous substances</v>
      </c>
    </row>
    <row r="257" spans="2:8" s="62" customFormat="1" ht="140" x14ac:dyDescent="0.15">
      <c r="B257" s="58" t="str">
        <f>"ELoW_"&amp;LEFT(t_EuropeanWasteCodes[[#This Row],[Imported code]],2)&amp;"_"&amp;MID(t_EuropeanWasteCodes[[#This Row],[Imported code]],4,2)&amp;"_"&amp;MID(t_EuropeanWasteCodes[[#This Row],[Imported code]],7,2)</f>
        <v>ELoW_08_01_12</v>
      </c>
      <c r="C257" s="58" t="str">
        <f>IF(RIGHT(t_EuropeanWasteCodes[[#This Row],[Imported code]],1)="*","Y","N")</f>
        <v>N</v>
      </c>
      <c r="D257" s="59" t="s">
        <v>260</v>
      </c>
      <c r="E257" s="59" t="s">
        <v>1150</v>
      </c>
      <c r="F257" s="59" t="s">
        <v>1151</v>
      </c>
      <c r="G257" s="59" t="s">
        <v>1153</v>
      </c>
      <c r="H257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12 waste paint and varnish other than those mentioned in 08 01 11</v>
      </c>
    </row>
    <row r="258" spans="2:8" s="62" customFormat="1" ht="154" x14ac:dyDescent="0.15">
      <c r="B258" s="58" t="str">
        <f>"ELoW_"&amp;LEFT(t_EuropeanWasteCodes[[#This Row],[Imported code]],2)&amp;"_"&amp;MID(t_EuropeanWasteCodes[[#This Row],[Imported code]],4,2)&amp;"_"&amp;MID(t_EuropeanWasteCodes[[#This Row],[Imported code]],7,2)</f>
        <v>ELoW_08_01_13</v>
      </c>
      <c r="C258" s="58" t="str">
        <f>IF(RIGHT(t_EuropeanWasteCodes[[#This Row],[Imported code]],1)="*","Y","N")</f>
        <v>Y</v>
      </c>
      <c r="D258" s="59" t="s">
        <v>261</v>
      </c>
      <c r="E258" s="59" t="s">
        <v>1150</v>
      </c>
      <c r="F258" s="59" t="s">
        <v>1151</v>
      </c>
      <c r="G258" s="59" t="s">
        <v>1154</v>
      </c>
      <c r="H258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13* sludges from paint or varnish containing organic solvents or other hazardous substances</v>
      </c>
    </row>
    <row r="259" spans="2:8" s="62" customFormat="1" ht="140" x14ac:dyDescent="0.15">
      <c r="B259" s="58" t="str">
        <f>"ELoW_"&amp;LEFT(t_EuropeanWasteCodes[[#This Row],[Imported code]],2)&amp;"_"&amp;MID(t_EuropeanWasteCodes[[#This Row],[Imported code]],4,2)&amp;"_"&amp;MID(t_EuropeanWasteCodes[[#This Row],[Imported code]],7,2)</f>
        <v>ELoW_08_01_14</v>
      </c>
      <c r="C259" s="58" t="str">
        <f>IF(RIGHT(t_EuropeanWasteCodes[[#This Row],[Imported code]],1)="*","Y","N")</f>
        <v>N</v>
      </c>
      <c r="D259" s="59" t="s">
        <v>262</v>
      </c>
      <c r="E259" s="59" t="s">
        <v>1150</v>
      </c>
      <c r="F259" s="59" t="s">
        <v>1151</v>
      </c>
      <c r="G259" s="59" t="s">
        <v>1155</v>
      </c>
      <c r="H259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14 sludges from paint or varnish other than those mentioned in 08 01 13</v>
      </c>
    </row>
    <row r="260" spans="2:8" s="62" customFormat="1" ht="154" x14ac:dyDescent="0.15">
      <c r="B260" s="58" t="str">
        <f>"ELoW_"&amp;LEFT(t_EuropeanWasteCodes[[#This Row],[Imported code]],2)&amp;"_"&amp;MID(t_EuropeanWasteCodes[[#This Row],[Imported code]],4,2)&amp;"_"&amp;MID(t_EuropeanWasteCodes[[#This Row],[Imported code]],7,2)</f>
        <v>ELoW_08_01_15</v>
      </c>
      <c r="C260" s="58" t="str">
        <f>IF(RIGHT(t_EuropeanWasteCodes[[#This Row],[Imported code]],1)="*","Y","N")</f>
        <v>Y</v>
      </c>
      <c r="D260" s="59" t="s">
        <v>263</v>
      </c>
      <c r="E260" s="59" t="s">
        <v>1150</v>
      </c>
      <c r="F260" s="59" t="s">
        <v>1151</v>
      </c>
      <c r="G260" s="59" t="s">
        <v>1156</v>
      </c>
      <c r="H260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15* aqueous sludges containing paint or varnish containing organic solvents or other hazardous substances</v>
      </c>
    </row>
    <row r="261" spans="2:8" s="62" customFormat="1" ht="154" x14ac:dyDescent="0.15">
      <c r="B261" s="58" t="str">
        <f>"ELoW_"&amp;LEFT(t_EuropeanWasteCodes[[#This Row],[Imported code]],2)&amp;"_"&amp;MID(t_EuropeanWasteCodes[[#This Row],[Imported code]],4,2)&amp;"_"&amp;MID(t_EuropeanWasteCodes[[#This Row],[Imported code]],7,2)</f>
        <v>ELoW_08_01_16</v>
      </c>
      <c r="C261" s="58" t="str">
        <f>IF(RIGHT(t_EuropeanWasteCodes[[#This Row],[Imported code]],1)="*","Y","N")</f>
        <v>N</v>
      </c>
      <c r="D261" s="59" t="s">
        <v>264</v>
      </c>
      <c r="E261" s="59" t="s">
        <v>1150</v>
      </c>
      <c r="F261" s="59" t="s">
        <v>1151</v>
      </c>
      <c r="G261" s="59" t="s">
        <v>1157</v>
      </c>
      <c r="H261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16 aqueous sludges containing paint or varnish other than those mentioned in 08 01 15</v>
      </c>
    </row>
    <row r="262" spans="2:8" s="62" customFormat="1" ht="154" x14ac:dyDescent="0.15">
      <c r="B262" s="58" t="str">
        <f>"ELoW_"&amp;LEFT(t_EuropeanWasteCodes[[#This Row],[Imported code]],2)&amp;"_"&amp;MID(t_EuropeanWasteCodes[[#This Row],[Imported code]],4,2)&amp;"_"&amp;MID(t_EuropeanWasteCodes[[#This Row],[Imported code]],7,2)</f>
        <v>ELoW_08_01_17</v>
      </c>
      <c r="C262" s="58" t="str">
        <f>IF(RIGHT(t_EuropeanWasteCodes[[#This Row],[Imported code]],1)="*","Y","N")</f>
        <v>Y</v>
      </c>
      <c r="D262" s="59" t="s">
        <v>265</v>
      </c>
      <c r="E262" s="59" t="s">
        <v>1150</v>
      </c>
      <c r="F262" s="59" t="s">
        <v>1151</v>
      </c>
      <c r="G262" s="59" t="s">
        <v>1158</v>
      </c>
      <c r="H262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17* wastes from paint or varnish removal containing organic solvents or other hazardous substances</v>
      </c>
    </row>
    <row r="263" spans="2:8" s="62" customFormat="1" ht="140" x14ac:dyDescent="0.15">
      <c r="B263" s="58" t="str">
        <f>"ELoW_"&amp;LEFT(t_EuropeanWasteCodes[[#This Row],[Imported code]],2)&amp;"_"&amp;MID(t_EuropeanWasteCodes[[#This Row],[Imported code]],4,2)&amp;"_"&amp;MID(t_EuropeanWasteCodes[[#This Row],[Imported code]],7,2)</f>
        <v>ELoW_08_01_18</v>
      </c>
      <c r="C263" s="58" t="str">
        <f>IF(RIGHT(t_EuropeanWasteCodes[[#This Row],[Imported code]],1)="*","Y","N")</f>
        <v>N</v>
      </c>
      <c r="D263" s="59" t="s">
        <v>266</v>
      </c>
      <c r="E263" s="59" t="s">
        <v>1150</v>
      </c>
      <c r="F263" s="59" t="s">
        <v>1151</v>
      </c>
      <c r="G263" s="59" t="s">
        <v>1159</v>
      </c>
      <c r="H263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18 wastes from paint or varnish removal other than those mentioned in 08 01 17</v>
      </c>
    </row>
    <row r="264" spans="2:8" s="62" customFormat="1" ht="154" x14ac:dyDescent="0.15">
      <c r="B264" s="58" t="str">
        <f>"ELoW_"&amp;LEFT(t_EuropeanWasteCodes[[#This Row],[Imported code]],2)&amp;"_"&amp;MID(t_EuropeanWasteCodes[[#This Row],[Imported code]],4,2)&amp;"_"&amp;MID(t_EuropeanWasteCodes[[#This Row],[Imported code]],7,2)</f>
        <v>ELoW_08_01_19</v>
      </c>
      <c r="C264" s="58" t="str">
        <f>IF(RIGHT(t_EuropeanWasteCodes[[#This Row],[Imported code]],1)="*","Y","N")</f>
        <v>Y</v>
      </c>
      <c r="D264" s="59" t="s">
        <v>267</v>
      </c>
      <c r="E264" s="59" t="s">
        <v>1150</v>
      </c>
      <c r="F264" s="59" t="s">
        <v>1151</v>
      </c>
      <c r="G264" s="59" t="s">
        <v>1160</v>
      </c>
      <c r="H264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19* aqueous suspensions containing paint or varnish containing organic solvents or other hazardous substances</v>
      </c>
    </row>
    <row r="265" spans="2:8" s="62" customFormat="1" ht="154" x14ac:dyDescent="0.15">
      <c r="B265" s="58" t="str">
        <f>"ELoW_"&amp;LEFT(t_EuropeanWasteCodes[[#This Row],[Imported code]],2)&amp;"_"&amp;MID(t_EuropeanWasteCodes[[#This Row],[Imported code]],4,2)&amp;"_"&amp;MID(t_EuropeanWasteCodes[[#This Row],[Imported code]],7,2)</f>
        <v>ELoW_08_01_20</v>
      </c>
      <c r="C265" s="58" t="str">
        <f>IF(RIGHT(t_EuropeanWasteCodes[[#This Row],[Imported code]],1)="*","Y","N")</f>
        <v>N</v>
      </c>
      <c r="D265" s="59" t="s">
        <v>268</v>
      </c>
      <c r="E265" s="59" t="s">
        <v>1150</v>
      </c>
      <c r="F265" s="59" t="s">
        <v>1151</v>
      </c>
      <c r="G265" s="59" t="s">
        <v>1161</v>
      </c>
      <c r="H265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20 aqueous suspensions containing paint or varnish other than those mentioned in 08 01 19</v>
      </c>
    </row>
    <row r="266" spans="2:8" s="62" customFormat="1" ht="126" x14ac:dyDescent="0.15">
      <c r="B266" s="58" t="str">
        <f>"ELoW_"&amp;LEFT(t_EuropeanWasteCodes[[#This Row],[Imported code]],2)&amp;"_"&amp;MID(t_EuropeanWasteCodes[[#This Row],[Imported code]],4,2)&amp;"_"&amp;MID(t_EuropeanWasteCodes[[#This Row],[Imported code]],7,2)</f>
        <v>ELoW_08_01_21</v>
      </c>
      <c r="C266" s="58" t="str">
        <f>IF(RIGHT(t_EuropeanWasteCodes[[#This Row],[Imported code]],1)="*","Y","N")</f>
        <v>Y</v>
      </c>
      <c r="D266" s="59" t="s">
        <v>269</v>
      </c>
      <c r="E266" s="59" t="s">
        <v>1150</v>
      </c>
      <c r="F266" s="59" t="s">
        <v>1151</v>
      </c>
      <c r="G266" s="59" t="s">
        <v>1162</v>
      </c>
      <c r="H266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21* waste paint or varnish remover</v>
      </c>
    </row>
    <row r="267" spans="2:8" s="62" customFormat="1" ht="126" x14ac:dyDescent="0.15">
      <c r="B267" s="58" t="str">
        <f>"ELoW_"&amp;LEFT(t_EuropeanWasteCodes[[#This Row],[Imported code]],2)&amp;"_"&amp;MID(t_EuropeanWasteCodes[[#This Row],[Imported code]],4,2)&amp;"_"&amp;MID(t_EuropeanWasteCodes[[#This Row],[Imported code]],7,2)</f>
        <v>ELoW_08_01_99</v>
      </c>
      <c r="C267" s="58" t="str">
        <f>IF(RIGHT(t_EuropeanWasteCodes[[#This Row],[Imported code]],1)="*","Y","N")</f>
        <v>N</v>
      </c>
      <c r="D267" s="59" t="s">
        <v>270</v>
      </c>
      <c r="E267" s="59" t="s">
        <v>1150</v>
      </c>
      <c r="F267" s="59" t="s">
        <v>1151</v>
      </c>
      <c r="G267" s="59" t="s">
        <v>1163</v>
      </c>
      <c r="H267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01 wastes from MFSU and removal of paint and varnish &gt; 08 01 99 wastes not otherwise specified</v>
      </c>
    </row>
    <row r="268" spans="2:8" s="62" customFormat="1" ht="126" x14ac:dyDescent="0.15">
      <c r="B268" s="58" t="str">
        <f>"ELoW_"&amp;LEFT(t_EuropeanWasteCodes[[#This Row],[Imported code]],2)&amp;"_"&amp;MID(t_EuropeanWasteCodes[[#This Row],[Imported code]],4,2)&amp;"_"&amp;MID(t_EuropeanWasteCodes[[#This Row],[Imported code]],7,2)</f>
        <v>ELoW_08_02_01</v>
      </c>
      <c r="C268" s="58" t="str">
        <f>IF(RIGHT(t_EuropeanWasteCodes[[#This Row],[Imported code]],1)="*","Y","N")</f>
        <v>N</v>
      </c>
      <c r="D268" s="59" t="s">
        <v>271</v>
      </c>
      <c r="E268" s="59" t="s">
        <v>1150</v>
      </c>
      <c r="F268" s="59" t="s">
        <v>1164</v>
      </c>
      <c r="G268" s="59" t="s">
        <v>1165</v>
      </c>
      <c r="H268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02 wastes from MFSU of other coatings (including ceramic materials) &gt; 08 02 01 waste coating powders</v>
      </c>
    </row>
    <row r="269" spans="2:8" s="62" customFormat="1" ht="140" x14ac:dyDescent="0.15">
      <c r="B269" s="58" t="str">
        <f>"ELoW_"&amp;LEFT(t_EuropeanWasteCodes[[#This Row],[Imported code]],2)&amp;"_"&amp;MID(t_EuropeanWasteCodes[[#This Row],[Imported code]],4,2)&amp;"_"&amp;MID(t_EuropeanWasteCodes[[#This Row],[Imported code]],7,2)</f>
        <v>ELoW_08_02_02</v>
      </c>
      <c r="C269" s="58" t="str">
        <f>IF(RIGHT(t_EuropeanWasteCodes[[#This Row],[Imported code]],1)="*","Y","N")</f>
        <v>N</v>
      </c>
      <c r="D269" s="59" t="s">
        <v>272</v>
      </c>
      <c r="E269" s="59" t="s">
        <v>1150</v>
      </c>
      <c r="F269" s="59" t="s">
        <v>1164</v>
      </c>
      <c r="G269" s="59" t="s">
        <v>1166</v>
      </c>
      <c r="H269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02 wastes from MFSU of other coatings (including ceramic materials) &gt; 08 02 02 aqueous sludges containing ceramic materials</v>
      </c>
    </row>
    <row r="270" spans="2:8" s="62" customFormat="1" ht="140" x14ac:dyDescent="0.15">
      <c r="B270" s="58" t="str">
        <f>"ELoW_"&amp;LEFT(t_EuropeanWasteCodes[[#This Row],[Imported code]],2)&amp;"_"&amp;MID(t_EuropeanWasteCodes[[#This Row],[Imported code]],4,2)&amp;"_"&amp;MID(t_EuropeanWasteCodes[[#This Row],[Imported code]],7,2)</f>
        <v>ELoW_08_02_03</v>
      </c>
      <c r="C270" s="58" t="str">
        <f>IF(RIGHT(t_EuropeanWasteCodes[[#This Row],[Imported code]],1)="*","Y","N")</f>
        <v>N</v>
      </c>
      <c r="D270" s="59" t="s">
        <v>273</v>
      </c>
      <c r="E270" s="59" t="s">
        <v>1150</v>
      </c>
      <c r="F270" s="59" t="s">
        <v>1164</v>
      </c>
      <c r="G270" s="59" t="s">
        <v>1167</v>
      </c>
      <c r="H270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02 wastes from MFSU of other coatings (including ceramic materials) &gt; 08 02 03 aqueous suspensions containing ceramic materials</v>
      </c>
    </row>
    <row r="271" spans="2:8" s="62" customFormat="1" ht="140" x14ac:dyDescent="0.15">
      <c r="B271" s="58" t="str">
        <f>"ELoW_"&amp;LEFT(t_EuropeanWasteCodes[[#This Row],[Imported code]],2)&amp;"_"&amp;MID(t_EuropeanWasteCodes[[#This Row],[Imported code]],4,2)&amp;"_"&amp;MID(t_EuropeanWasteCodes[[#This Row],[Imported code]],7,2)</f>
        <v>ELoW_08_02_99</v>
      </c>
      <c r="C271" s="58" t="str">
        <f>IF(RIGHT(t_EuropeanWasteCodes[[#This Row],[Imported code]],1)="*","Y","N")</f>
        <v>N</v>
      </c>
      <c r="D271" s="59" t="s">
        <v>274</v>
      </c>
      <c r="E271" s="59" t="s">
        <v>1150</v>
      </c>
      <c r="F271" s="59" t="s">
        <v>1164</v>
      </c>
      <c r="G271" s="59" t="s">
        <v>1168</v>
      </c>
      <c r="H271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02 wastes from MFSU of other coatings (including ceramic materials) &gt; 08 02 99 wastes not otherwise specified</v>
      </c>
    </row>
    <row r="272" spans="2:8" s="62" customFormat="1" ht="126" x14ac:dyDescent="0.15">
      <c r="B272" s="58" t="str">
        <f>"ELoW_"&amp;LEFT(t_EuropeanWasteCodes[[#This Row],[Imported code]],2)&amp;"_"&amp;MID(t_EuropeanWasteCodes[[#This Row],[Imported code]],4,2)&amp;"_"&amp;MID(t_EuropeanWasteCodes[[#This Row],[Imported code]],7,2)</f>
        <v>ELoW_08_03_07</v>
      </c>
      <c r="C272" s="58" t="str">
        <f>IF(RIGHT(t_EuropeanWasteCodes[[#This Row],[Imported code]],1)="*","Y","N")</f>
        <v>N</v>
      </c>
      <c r="D272" s="59" t="s">
        <v>275</v>
      </c>
      <c r="E272" s="59" t="s">
        <v>1150</v>
      </c>
      <c r="F272" s="59" t="s">
        <v>1169</v>
      </c>
      <c r="G272" s="59" t="s">
        <v>1170</v>
      </c>
      <c r="H272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07 aqueous sludges containing ink</v>
      </c>
    </row>
    <row r="273" spans="2:8" s="62" customFormat="1" ht="126" x14ac:dyDescent="0.15">
      <c r="B273" s="58" t="str">
        <f>"ELoW_"&amp;LEFT(t_EuropeanWasteCodes[[#This Row],[Imported code]],2)&amp;"_"&amp;MID(t_EuropeanWasteCodes[[#This Row],[Imported code]],4,2)&amp;"_"&amp;MID(t_EuropeanWasteCodes[[#This Row],[Imported code]],7,2)</f>
        <v>ELoW_08_03_08</v>
      </c>
      <c r="C273" s="58" t="str">
        <f>IF(RIGHT(t_EuropeanWasteCodes[[#This Row],[Imported code]],1)="*","Y","N")</f>
        <v>N</v>
      </c>
      <c r="D273" s="59" t="s">
        <v>276</v>
      </c>
      <c r="E273" s="59" t="s">
        <v>1150</v>
      </c>
      <c r="F273" s="59" t="s">
        <v>1169</v>
      </c>
      <c r="G273" s="59" t="s">
        <v>1171</v>
      </c>
      <c r="H273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08 aqueous liquid waste containing ink</v>
      </c>
    </row>
    <row r="274" spans="2:8" s="62" customFormat="1" ht="126" x14ac:dyDescent="0.15">
      <c r="B274" s="58" t="str">
        <f>"ELoW_"&amp;LEFT(t_EuropeanWasteCodes[[#This Row],[Imported code]],2)&amp;"_"&amp;MID(t_EuropeanWasteCodes[[#This Row],[Imported code]],4,2)&amp;"_"&amp;MID(t_EuropeanWasteCodes[[#This Row],[Imported code]],7,2)</f>
        <v>ELoW_08_03_12</v>
      </c>
      <c r="C274" s="58" t="str">
        <f>IF(RIGHT(t_EuropeanWasteCodes[[#This Row],[Imported code]],1)="*","Y","N")</f>
        <v>Y</v>
      </c>
      <c r="D274" s="59" t="s">
        <v>277</v>
      </c>
      <c r="E274" s="59" t="s">
        <v>1150</v>
      </c>
      <c r="F274" s="59" t="s">
        <v>1169</v>
      </c>
      <c r="G274" s="59" t="s">
        <v>1172</v>
      </c>
      <c r="H274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12* waste ink containing hazardous substances</v>
      </c>
    </row>
    <row r="275" spans="2:8" s="62" customFormat="1" ht="126" x14ac:dyDescent="0.15">
      <c r="B275" s="58" t="str">
        <f>"ELoW_"&amp;LEFT(t_EuropeanWasteCodes[[#This Row],[Imported code]],2)&amp;"_"&amp;MID(t_EuropeanWasteCodes[[#This Row],[Imported code]],4,2)&amp;"_"&amp;MID(t_EuropeanWasteCodes[[#This Row],[Imported code]],7,2)</f>
        <v>ELoW_08_03_13</v>
      </c>
      <c r="C275" s="58" t="str">
        <f>IF(RIGHT(t_EuropeanWasteCodes[[#This Row],[Imported code]],1)="*","Y","N")</f>
        <v>N</v>
      </c>
      <c r="D275" s="59" t="s">
        <v>278</v>
      </c>
      <c r="E275" s="59" t="s">
        <v>1150</v>
      </c>
      <c r="F275" s="59" t="s">
        <v>1169</v>
      </c>
      <c r="G275" s="59" t="s">
        <v>1173</v>
      </c>
      <c r="H275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13 waste ink other than those mentioned in 08 03 12</v>
      </c>
    </row>
    <row r="276" spans="2:8" s="62" customFormat="1" ht="126" x14ac:dyDescent="0.15">
      <c r="B276" s="58" t="str">
        <f>"ELoW_"&amp;LEFT(t_EuropeanWasteCodes[[#This Row],[Imported code]],2)&amp;"_"&amp;MID(t_EuropeanWasteCodes[[#This Row],[Imported code]],4,2)&amp;"_"&amp;MID(t_EuropeanWasteCodes[[#This Row],[Imported code]],7,2)</f>
        <v>ELoW_08_03_14</v>
      </c>
      <c r="C276" s="58" t="str">
        <f>IF(RIGHT(t_EuropeanWasteCodes[[#This Row],[Imported code]],1)="*","Y","N")</f>
        <v>Y</v>
      </c>
      <c r="D276" s="59" t="s">
        <v>279</v>
      </c>
      <c r="E276" s="59" t="s">
        <v>1150</v>
      </c>
      <c r="F276" s="59" t="s">
        <v>1169</v>
      </c>
      <c r="G276" s="59" t="s">
        <v>1174</v>
      </c>
      <c r="H276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14* ink sludges containing hazardous substances</v>
      </c>
    </row>
    <row r="277" spans="2:8" s="62" customFormat="1" ht="126" x14ac:dyDescent="0.15">
      <c r="B277" s="58" t="str">
        <f>"ELoW_"&amp;LEFT(t_EuropeanWasteCodes[[#This Row],[Imported code]],2)&amp;"_"&amp;MID(t_EuropeanWasteCodes[[#This Row],[Imported code]],4,2)&amp;"_"&amp;MID(t_EuropeanWasteCodes[[#This Row],[Imported code]],7,2)</f>
        <v>ELoW_08_03_15</v>
      </c>
      <c r="C277" s="58" t="str">
        <f>IF(RIGHT(t_EuropeanWasteCodes[[#This Row],[Imported code]],1)="*","Y","N")</f>
        <v>N</v>
      </c>
      <c r="D277" s="59" t="s">
        <v>280</v>
      </c>
      <c r="E277" s="59" t="s">
        <v>1150</v>
      </c>
      <c r="F277" s="59" t="s">
        <v>1169</v>
      </c>
      <c r="G277" s="59" t="s">
        <v>1175</v>
      </c>
      <c r="H277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15 ink sludges other than those mentioned in 08 03 14</v>
      </c>
    </row>
    <row r="278" spans="2:8" s="62" customFormat="1" ht="126" x14ac:dyDescent="0.15">
      <c r="B278" s="58" t="str">
        <f>"ELoW_"&amp;LEFT(t_EuropeanWasteCodes[[#This Row],[Imported code]],2)&amp;"_"&amp;MID(t_EuropeanWasteCodes[[#This Row],[Imported code]],4,2)&amp;"_"&amp;MID(t_EuropeanWasteCodes[[#This Row],[Imported code]],7,2)</f>
        <v>ELoW_08_03_16</v>
      </c>
      <c r="C278" s="58" t="str">
        <f>IF(RIGHT(t_EuropeanWasteCodes[[#This Row],[Imported code]],1)="*","Y","N")</f>
        <v>Y</v>
      </c>
      <c r="D278" s="59" t="s">
        <v>281</v>
      </c>
      <c r="E278" s="59" t="s">
        <v>1150</v>
      </c>
      <c r="F278" s="59" t="s">
        <v>1169</v>
      </c>
      <c r="G278" s="59" t="s">
        <v>1176</v>
      </c>
      <c r="H278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16* waste etching solutions</v>
      </c>
    </row>
    <row r="279" spans="2:8" s="62" customFormat="1" ht="126" x14ac:dyDescent="0.15">
      <c r="B279" s="58" t="str">
        <f>"ELoW_"&amp;LEFT(t_EuropeanWasteCodes[[#This Row],[Imported code]],2)&amp;"_"&amp;MID(t_EuropeanWasteCodes[[#This Row],[Imported code]],4,2)&amp;"_"&amp;MID(t_EuropeanWasteCodes[[#This Row],[Imported code]],7,2)</f>
        <v>ELoW_08_03_17</v>
      </c>
      <c r="C279" s="58" t="str">
        <f>IF(RIGHT(t_EuropeanWasteCodes[[#This Row],[Imported code]],1)="*","Y","N")</f>
        <v>Y</v>
      </c>
      <c r="D279" s="59" t="s">
        <v>282</v>
      </c>
      <c r="E279" s="59" t="s">
        <v>1150</v>
      </c>
      <c r="F279" s="59" t="s">
        <v>1169</v>
      </c>
      <c r="G279" s="59" t="s">
        <v>1177</v>
      </c>
      <c r="H279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17* waste printing toner containing hazardous substances</v>
      </c>
    </row>
    <row r="280" spans="2:8" s="62" customFormat="1" ht="126" x14ac:dyDescent="0.15">
      <c r="B280" s="58" t="str">
        <f>"ELoW_"&amp;LEFT(t_EuropeanWasteCodes[[#This Row],[Imported code]],2)&amp;"_"&amp;MID(t_EuropeanWasteCodes[[#This Row],[Imported code]],4,2)&amp;"_"&amp;MID(t_EuropeanWasteCodes[[#This Row],[Imported code]],7,2)</f>
        <v>ELoW_08_03_18</v>
      </c>
      <c r="C280" s="58" t="str">
        <f>IF(RIGHT(t_EuropeanWasteCodes[[#This Row],[Imported code]],1)="*","Y","N")</f>
        <v>N</v>
      </c>
      <c r="D280" s="59" t="s">
        <v>283</v>
      </c>
      <c r="E280" s="59" t="s">
        <v>1150</v>
      </c>
      <c r="F280" s="59" t="s">
        <v>1169</v>
      </c>
      <c r="G280" s="59" t="s">
        <v>1178</v>
      </c>
      <c r="H280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18 waste printing toner other than those mentioned in 08 03 17</v>
      </c>
    </row>
    <row r="281" spans="2:8" s="62" customFormat="1" ht="112" x14ac:dyDescent="0.15">
      <c r="B281" s="58" t="str">
        <f>"ELoW_"&amp;LEFT(t_EuropeanWasteCodes[[#This Row],[Imported code]],2)&amp;"_"&amp;MID(t_EuropeanWasteCodes[[#This Row],[Imported code]],4,2)&amp;"_"&amp;MID(t_EuropeanWasteCodes[[#This Row],[Imported code]],7,2)</f>
        <v>ELoW_08_03_19</v>
      </c>
      <c r="C281" s="58" t="str">
        <f>IF(RIGHT(t_EuropeanWasteCodes[[#This Row],[Imported code]],1)="*","Y","N")</f>
        <v>Y</v>
      </c>
      <c r="D281" s="59" t="s">
        <v>284</v>
      </c>
      <c r="E281" s="59" t="s">
        <v>1150</v>
      </c>
      <c r="F281" s="59" t="s">
        <v>1169</v>
      </c>
      <c r="G281" s="59" t="s">
        <v>1179</v>
      </c>
      <c r="H281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19* disperse oil</v>
      </c>
    </row>
    <row r="282" spans="2:8" s="62" customFormat="1" ht="126" x14ac:dyDescent="0.15">
      <c r="B282" s="58" t="str">
        <f>"ELoW_"&amp;LEFT(t_EuropeanWasteCodes[[#This Row],[Imported code]],2)&amp;"_"&amp;MID(t_EuropeanWasteCodes[[#This Row],[Imported code]],4,2)&amp;"_"&amp;MID(t_EuropeanWasteCodes[[#This Row],[Imported code]],7,2)</f>
        <v>ELoW_08_03_99</v>
      </c>
      <c r="C282" s="58" t="str">
        <f>IF(RIGHT(t_EuropeanWasteCodes[[#This Row],[Imported code]],1)="*","Y","N")</f>
        <v>N</v>
      </c>
      <c r="D282" s="59" t="s">
        <v>285</v>
      </c>
      <c r="E282" s="59" t="s">
        <v>1150</v>
      </c>
      <c r="F282" s="59" t="s">
        <v>1169</v>
      </c>
      <c r="G282" s="59" t="s">
        <v>1180</v>
      </c>
      <c r="H282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03 wastes from MFSU of printing inks &gt; 08 03 99 wastes not otherwise specified</v>
      </c>
    </row>
    <row r="283" spans="2:8" s="62" customFormat="1" ht="154" x14ac:dyDescent="0.15">
      <c r="B283" s="58" t="str">
        <f>"ELoW_"&amp;LEFT(t_EuropeanWasteCodes[[#This Row],[Imported code]],2)&amp;"_"&amp;MID(t_EuropeanWasteCodes[[#This Row],[Imported code]],4,2)&amp;"_"&amp;MID(t_EuropeanWasteCodes[[#This Row],[Imported code]],7,2)</f>
        <v>ELoW_08_04_09</v>
      </c>
      <c r="C283" s="58" t="str">
        <f>IF(RIGHT(t_EuropeanWasteCodes[[#This Row],[Imported code]],1)="*","Y","N")</f>
        <v>Y</v>
      </c>
      <c r="D283" s="59" t="s">
        <v>286</v>
      </c>
      <c r="E283" s="59" t="s">
        <v>1150</v>
      </c>
      <c r="F283" s="59" t="s">
        <v>1181</v>
      </c>
      <c r="G283" s="59" t="s">
        <v>1182</v>
      </c>
      <c r="H283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09* waste adhesives and sealants containing organic solvents or other hazardous substances</v>
      </c>
    </row>
    <row r="284" spans="2:8" s="62" customFormat="1" ht="154" x14ac:dyDescent="0.15">
      <c r="B284" s="58" t="str">
        <f>"ELoW_"&amp;LEFT(t_EuropeanWasteCodes[[#This Row],[Imported code]],2)&amp;"_"&amp;MID(t_EuropeanWasteCodes[[#This Row],[Imported code]],4,2)&amp;"_"&amp;MID(t_EuropeanWasteCodes[[#This Row],[Imported code]],7,2)</f>
        <v>ELoW_08_04_10</v>
      </c>
      <c r="C284" s="58" t="str">
        <f>IF(RIGHT(t_EuropeanWasteCodes[[#This Row],[Imported code]],1)="*","Y","N")</f>
        <v>N</v>
      </c>
      <c r="D284" s="59" t="s">
        <v>287</v>
      </c>
      <c r="E284" s="59" t="s">
        <v>1150</v>
      </c>
      <c r="F284" s="59" t="s">
        <v>1181</v>
      </c>
      <c r="G284" s="59" t="s">
        <v>1183</v>
      </c>
      <c r="H284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10 waste adhesives and sealants other than those mentioned in 08 04 09</v>
      </c>
    </row>
    <row r="285" spans="2:8" s="62" customFormat="1" ht="154" x14ac:dyDescent="0.15">
      <c r="B285" s="58" t="str">
        <f>"ELoW_"&amp;LEFT(t_EuropeanWasteCodes[[#This Row],[Imported code]],2)&amp;"_"&amp;MID(t_EuropeanWasteCodes[[#This Row],[Imported code]],4,2)&amp;"_"&amp;MID(t_EuropeanWasteCodes[[#This Row],[Imported code]],7,2)</f>
        <v>ELoW_08_04_11</v>
      </c>
      <c r="C285" s="58" t="str">
        <f>IF(RIGHT(t_EuropeanWasteCodes[[#This Row],[Imported code]],1)="*","Y","N")</f>
        <v>Y</v>
      </c>
      <c r="D285" s="59" t="s">
        <v>288</v>
      </c>
      <c r="E285" s="59" t="s">
        <v>1150</v>
      </c>
      <c r="F285" s="59" t="s">
        <v>1181</v>
      </c>
      <c r="G285" s="59" t="s">
        <v>1184</v>
      </c>
      <c r="H285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11* adhesive and sealant sludges containing organic solvents or other hazardous substances</v>
      </c>
    </row>
    <row r="286" spans="2:8" s="62" customFormat="1" ht="154" x14ac:dyDescent="0.15">
      <c r="B286" s="58" t="str">
        <f>"ELoW_"&amp;LEFT(t_EuropeanWasteCodes[[#This Row],[Imported code]],2)&amp;"_"&amp;MID(t_EuropeanWasteCodes[[#This Row],[Imported code]],4,2)&amp;"_"&amp;MID(t_EuropeanWasteCodes[[#This Row],[Imported code]],7,2)</f>
        <v>ELoW_08_04_12</v>
      </c>
      <c r="C286" s="58" t="str">
        <f>IF(RIGHT(t_EuropeanWasteCodes[[#This Row],[Imported code]],1)="*","Y","N")</f>
        <v>N</v>
      </c>
      <c r="D286" s="59" t="s">
        <v>289</v>
      </c>
      <c r="E286" s="59" t="s">
        <v>1150</v>
      </c>
      <c r="F286" s="59" t="s">
        <v>1181</v>
      </c>
      <c r="G286" s="59" t="s">
        <v>1185</v>
      </c>
      <c r="H286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12 adhesive and sealant sludges other than those mentioned in 08 04 11</v>
      </c>
    </row>
    <row r="287" spans="2:8" s="62" customFormat="1" ht="168" x14ac:dyDescent="0.15">
      <c r="B287" s="58" t="str">
        <f>"ELoW_"&amp;LEFT(t_EuropeanWasteCodes[[#This Row],[Imported code]],2)&amp;"_"&amp;MID(t_EuropeanWasteCodes[[#This Row],[Imported code]],4,2)&amp;"_"&amp;MID(t_EuropeanWasteCodes[[#This Row],[Imported code]],7,2)</f>
        <v>ELoW_08_04_13</v>
      </c>
      <c r="C287" s="58" t="str">
        <f>IF(RIGHT(t_EuropeanWasteCodes[[#This Row],[Imported code]],1)="*","Y","N")</f>
        <v>Y</v>
      </c>
      <c r="D287" s="59" t="s">
        <v>290</v>
      </c>
      <c r="E287" s="59" t="s">
        <v>1150</v>
      </c>
      <c r="F287" s="59" t="s">
        <v>1181</v>
      </c>
      <c r="G287" s="59" t="s">
        <v>1186</v>
      </c>
      <c r="H287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13* aqueous sludges containing adhesives or sealants containing organic solvents or other hazardous substances</v>
      </c>
    </row>
    <row r="288" spans="2:8" s="62" customFormat="1" ht="154" x14ac:dyDescent="0.15">
      <c r="B288" s="58" t="str">
        <f>"ELoW_"&amp;LEFT(t_EuropeanWasteCodes[[#This Row],[Imported code]],2)&amp;"_"&amp;MID(t_EuropeanWasteCodes[[#This Row],[Imported code]],4,2)&amp;"_"&amp;MID(t_EuropeanWasteCodes[[#This Row],[Imported code]],7,2)</f>
        <v>ELoW_08_04_14</v>
      </c>
      <c r="C288" s="58" t="str">
        <f>IF(RIGHT(t_EuropeanWasteCodes[[#This Row],[Imported code]],1)="*","Y","N")</f>
        <v>N</v>
      </c>
      <c r="D288" s="59" t="s">
        <v>291</v>
      </c>
      <c r="E288" s="59" t="s">
        <v>1150</v>
      </c>
      <c r="F288" s="59" t="s">
        <v>1181</v>
      </c>
      <c r="G288" s="59" t="s">
        <v>1187</v>
      </c>
      <c r="H288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14 aqueous sludges containing adhesives or sealants other than those mentioned in 08 04 13</v>
      </c>
    </row>
    <row r="289" spans="2:8" s="62" customFormat="1" ht="168" x14ac:dyDescent="0.15">
      <c r="B289" s="58" t="str">
        <f>"ELoW_"&amp;LEFT(t_EuropeanWasteCodes[[#This Row],[Imported code]],2)&amp;"_"&amp;MID(t_EuropeanWasteCodes[[#This Row],[Imported code]],4,2)&amp;"_"&amp;MID(t_EuropeanWasteCodes[[#This Row],[Imported code]],7,2)</f>
        <v>ELoW_08_04_15</v>
      </c>
      <c r="C289" s="58" t="str">
        <f>IF(RIGHT(t_EuropeanWasteCodes[[#This Row],[Imported code]],1)="*","Y","N")</f>
        <v>Y</v>
      </c>
      <c r="D289" s="59" t="s">
        <v>292</v>
      </c>
      <c r="E289" s="59" t="s">
        <v>1150</v>
      </c>
      <c r="F289" s="59" t="s">
        <v>1181</v>
      </c>
      <c r="G289" s="59" t="s">
        <v>1188</v>
      </c>
      <c r="H289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15* aqueous liquid waste containing adhesives or sealants containing organic solvents or other hazardous substances</v>
      </c>
    </row>
    <row r="290" spans="2:8" s="62" customFormat="1" ht="154" x14ac:dyDescent="0.15">
      <c r="B290" s="58" t="str">
        <f>"ELoW_"&amp;LEFT(t_EuropeanWasteCodes[[#This Row],[Imported code]],2)&amp;"_"&amp;MID(t_EuropeanWasteCodes[[#This Row],[Imported code]],4,2)&amp;"_"&amp;MID(t_EuropeanWasteCodes[[#This Row],[Imported code]],7,2)</f>
        <v>ELoW_08_04_16</v>
      </c>
      <c r="C290" s="58" t="str">
        <f>IF(RIGHT(t_EuropeanWasteCodes[[#This Row],[Imported code]],1)="*","Y","N")</f>
        <v>N</v>
      </c>
      <c r="D290" s="59" t="s">
        <v>293</v>
      </c>
      <c r="E290" s="59" t="s">
        <v>1150</v>
      </c>
      <c r="F290" s="59" t="s">
        <v>1181</v>
      </c>
      <c r="G290" s="59" t="s">
        <v>1189</v>
      </c>
      <c r="H290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16 aqueous liquid waste containing adhesives or sealants other than those mentioned in 08 04 15</v>
      </c>
    </row>
    <row r="291" spans="2:8" s="62" customFormat="1" ht="126" x14ac:dyDescent="0.15">
      <c r="B291" s="58" t="str">
        <f>"ELoW_"&amp;LEFT(t_EuropeanWasteCodes[[#This Row],[Imported code]],2)&amp;"_"&amp;MID(t_EuropeanWasteCodes[[#This Row],[Imported code]],4,2)&amp;"_"&amp;MID(t_EuropeanWasteCodes[[#This Row],[Imported code]],7,2)</f>
        <v>ELoW_08_04_17</v>
      </c>
      <c r="C291" s="58" t="str">
        <f>IF(RIGHT(t_EuropeanWasteCodes[[#This Row],[Imported code]],1)="*","Y","N")</f>
        <v>Y</v>
      </c>
      <c r="D291" s="59" t="s">
        <v>294</v>
      </c>
      <c r="E291" s="59" t="s">
        <v>1150</v>
      </c>
      <c r="F291" s="59" t="s">
        <v>1181</v>
      </c>
      <c r="G291" s="59" t="s">
        <v>1190</v>
      </c>
      <c r="H291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17* rosin oil</v>
      </c>
    </row>
    <row r="292" spans="2:8" s="62" customFormat="1" ht="140" x14ac:dyDescent="0.15">
      <c r="B292" s="58" t="str">
        <f>"ELoW_"&amp;LEFT(t_EuropeanWasteCodes[[#This Row],[Imported code]],2)&amp;"_"&amp;MID(t_EuropeanWasteCodes[[#This Row],[Imported code]],4,2)&amp;"_"&amp;MID(t_EuropeanWasteCodes[[#This Row],[Imported code]],7,2)</f>
        <v>ELoW_08_04_99</v>
      </c>
      <c r="C292" s="58" t="str">
        <f>IF(RIGHT(t_EuropeanWasteCodes[[#This Row],[Imported code]],1)="*","Y","N")</f>
        <v>N</v>
      </c>
      <c r="D292" s="59" t="s">
        <v>295</v>
      </c>
      <c r="E292" s="59" t="s">
        <v>1150</v>
      </c>
      <c r="F292" s="59" t="s">
        <v>1181</v>
      </c>
      <c r="G292" s="59" t="s">
        <v>1191</v>
      </c>
      <c r="H292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04 wastes from MFSU of adhesives and sealants (including waterproofing products) &gt; 08 04 99 wastes not otherwise specified</v>
      </c>
    </row>
    <row r="293" spans="2:8" s="62" customFormat="1" ht="112" x14ac:dyDescent="0.15">
      <c r="B293" s="58" t="str">
        <f>"ELoW_"&amp;LEFT(t_EuropeanWasteCodes[[#This Row],[Imported code]],2)&amp;"_"&amp;MID(t_EuropeanWasteCodes[[#This Row],[Imported code]],4,2)&amp;"_"&amp;MID(t_EuropeanWasteCodes[[#This Row],[Imported code]],7,2)</f>
        <v>ELoW_08_05_01</v>
      </c>
      <c r="C293" s="58" t="str">
        <f>IF(RIGHT(t_EuropeanWasteCodes[[#This Row],[Imported code]],1)="*","Y","N")</f>
        <v>Y</v>
      </c>
      <c r="D293" s="59" t="s">
        <v>296</v>
      </c>
      <c r="E293" s="59" t="s">
        <v>1150</v>
      </c>
      <c r="F293" s="59" t="s">
        <v>1192</v>
      </c>
      <c r="G293" s="59" t="s">
        <v>1193</v>
      </c>
      <c r="H293" s="60" t="str">
        <f>t_EuropeanWasteCodes[[#This Row],[Part I]]&amp;" &gt; "&amp;t_EuropeanWasteCodes[[#This Row],[Part II]]&amp;" &gt; "&amp;t_EuropeanWasteCodes[[#This Row],[Part III]]</f>
        <v>08 WASTES FROM THE MANUFACTURE, FORMULATION, SUPPLY AND USE (MFSU) OF COATINGS (PAINTS, VARNISHES AND VITREOUS ENAMELS), ADHESIVES, SEALANTS AND PRINTING INKS &gt; 08 05 wastes not otherwise specified in 08 &gt; 08 05 01* waste isocyanates</v>
      </c>
    </row>
    <row r="294" spans="2:8" s="62" customFormat="1" ht="70" x14ac:dyDescent="0.15">
      <c r="B294" s="58" t="str">
        <f>"ELoW_"&amp;LEFT(t_EuropeanWasteCodes[[#This Row],[Imported code]],2)&amp;"_"&amp;MID(t_EuropeanWasteCodes[[#This Row],[Imported code]],4,2)&amp;"_"&amp;MID(t_EuropeanWasteCodes[[#This Row],[Imported code]],7,2)</f>
        <v>ELoW_09_01_01</v>
      </c>
      <c r="C294" s="58" t="str">
        <f>IF(RIGHT(t_EuropeanWasteCodes[[#This Row],[Imported code]],1)="*","Y","N")</f>
        <v>Y</v>
      </c>
      <c r="D294" s="59" t="s">
        <v>297</v>
      </c>
      <c r="E294" s="59" t="s">
        <v>1194</v>
      </c>
      <c r="F294" s="59" t="s">
        <v>1195</v>
      </c>
      <c r="G294" s="59" t="s">
        <v>1196</v>
      </c>
      <c r="H294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01* water-based developer and activator solutions</v>
      </c>
    </row>
    <row r="295" spans="2:8" s="62" customFormat="1" ht="70" x14ac:dyDescent="0.15">
      <c r="B295" s="58" t="str">
        <f>"ELoW_"&amp;LEFT(t_EuropeanWasteCodes[[#This Row],[Imported code]],2)&amp;"_"&amp;MID(t_EuropeanWasteCodes[[#This Row],[Imported code]],4,2)&amp;"_"&amp;MID(t_EuropeanWasteCodes[[#This Row],[Imported code]],7,2)</f>
        <v>ELoW_09_01_02</v>
      </c>
      <c r="C295" s="58" t="str">
        <f>IF(RIGHT(t_EuropeanWasteCodes[[#This Row],[Imported code]],1)="*","Y","N")</f>
        <v>Y</v>
      </c>
      <c r="D295" s="59" t="s">
        <v>298</v>
      </c>
      <c r="E295" s="59" t="s">
        <v>1194</v>
      </c>
      <c r="F295" s="59" t="s">
        <v>1195</v>
      </c>
      <c r="G295" s="59" t="s">
        <v>1197</v>
      </c>
      <c r="H295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02* water-based offset plate developer solutions</v>
      </c>
    </row>
    <row r="296" spans="2:8" s="62" customFormat="1" ht="70" x14ac:dyDescent="0.15">
      <c r="B296" s="58" t="str">
        <f>"ELoW_"&amp;LEFT(t_EuropeanWasteCodes[[#This Row],[Imported code]],2)&amp;"_"&amp;MID(t_EuropeanWasteCodes[[#This Row],[Imported code]],4,2)&amp;"_"&amp;MID(t_EuropeanWasteCodes[[#This Row],[Imported code]],7,2)</f>
        <v>ELoW_09_01_03</v>
      </c>
      <c r="C296" s="58" t="str">
        <f>IF(RIGHT(t_EuropeanWasteCodes[[#This Row],[Imported code]],1)="*","Y","N")</f>
        <v>Y</v>
      </c>
      <c r="D296" s="59" t="s">
        <v>299</v>
      </c>
      <c r="E296" s="59" t="s">
        <v>1194</v>
      </c>
      <c r="F296" s="59" t="s">
        <v>1195</v>
      </c>
      <c r="G296" s="59" t="s">
        <v>1198</v>
      </c>
      <c r="H296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03* solvent-based developer solutions</v>
      </c>
    </row>
    <row r="297" spans="2:8" s="62" customFormat="1" ht="56" x14ac:dyDescent="0.15">
      <c r="B297" s="58" t="str">
        <f>"ELoW_"&amp;LEFT(t_EuropeanWasteCodes[[#This Row],[Imported code]],2)&amp;"_"&amp;MID(t_EuropeanWasteCodes[[#This Row],[Imported code]],4,2)&amp;"_"&amp;MID(t_EuropeanWasteCodes[[#This Row],[Imported code]],7,2)</f>
        <v>ELoW_09_01_04</v>
      </c>
      <c r="C297" s="58" t="str">
        <f>IF(RIGHT(t_EuropeanWasteCodes[[#This Row],[Imported code]],1)="*","Y","N")</f>
        <v>Y</v>
      </c>
      <c r="D297" s="59" t="s">
        <v>300</v>
      </c>
      <c r="E297" s="59" t="s">
        <v>1194</v>
      </c>
      <c r="F297" s="59" t="s">
        <v>1195</v>
      </c>
      <c r="G297" s="59" t="s">
        <v>1199</v>
      </c>
      <c r="H297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04* fixer solutions</v>
      </c>
    </row>
    <row r="298" spans="2:8" s="62" customFormat="1" ht="70" x14ac:dyDescent="0.15">
      <c r="B298" s="58" t="str">
        <f>"ELoW_"&amp;LEFT(t_EuropeanWasteCodes[[#This Row],[Imported code]],2)&amp;"_"&amp;MID(t_EuropeanWasteCodes[[#This Row],[Imported code]],4,2)&amp;"_"&amp;MID(t_EuropeanWasteCodes[[#This Row],[Imported code]],7,2)</f>
        <v>ELoW_09_01_05</v>
      </c>
      <c r="C298" s="58" t="str">
        <f>IF(RIGHT(t_EuropeanWasteCodes[[#This Row],[Imported code]],1)="*","Y","N")</f>
        <v>Y</v>
      </c>
      <c r="D298" s="59" t="s">
        <v>301</v>
      </c>
      <c r="E298" s="59" t="s">
        <v>1194</v>
      </c>
      <c r="F298" s="59" t="s">
        <v>1195</v>
      </c>
      <c r="G298" s="59" t="s">
        <v>1200</v>
      </c>
      <c r="H298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05* bleach solutions and bleach fixer solutions</v>
      </c>
    </row>
    <row r="299" spans="2:8" s="62" customFormat="1" ht="84" x14ac:dyDescent="0.15">
      <c r="B299" s="58" t="str">
        <f>"ELoW_"&amp;LEFT(t_EuropeanWasteCodes[[#This Row],[Imported code]],2)&amp;"_"&amp;MID(t_EuropeanWasteCodes[[#This Row],[Imported code]],4,2)&amp;"_"&amp;MID(t_EuropeanWasteCodes[[#This Row],[Imported code]],7,2)</f>
        <v>ELoW_09_01_06</v>
      </c>
      <c r="C299" s="58" t="str">
        <f>IF(RIGHT(t_EuropeanWasteCodes[[#This Row],[Imported code]],1)="*","Y","N")</f>
        <v>Y</v>
      </c>
      <c r="D299" s="59" t="s">
        <v>302</v>
      </c>
      <c r="E299" s="59" t="s">
        <v>1194</v>
      </c>
      <c r="F299" s="59" t="s">
        <v>1195</v>
      </c>
      <c r="G299" s="59" t="s">
        <v>1201</v>
      </c>
      <c r="H299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06* wastes containing silver from on-site treatment of photographic wastes</v>
      </c>
    </row>
    <row r="300" spans="2:8" s="62" customFormat="1" ht="70" x14ac:dyDescent="0.15">
      <c r="B300" s="58" t="str">
        <f>"ELoW_"&amp;LEFT(t_EuropeanWasteCodes[[#This Row],[Imported code]],2)&amp;"_"&amp;MID(t_EuropeanWasteCodes[[#This Row],[Imported code]],4,2)&amp;"_"&amp;MID(t_EuropeanWasteCodes[[#This Row],[Imported code]],7,2)</f>
        <v>ELoW_09_01_07</v>
      </c>
      <c r="C300" s="58" t="str">
        <f>IF(RIGHT(t_EuropeanWasteCodes[[#This Row],[Imported code]],1)="*","Y","N")</f>
        <v>N</v>
      </c>
      <c r="D300" s="59" t="s">
        <v>303</v>
      </c>
      <c r="E300" s="59" t="s">
        <v>1194</v>
      </c>
      <c r="F300" s="59" t="s">
        <v>1195</v>
      </c>
      <c r="G300" s="59" t="s">
        <v>1202</v>
      </c>
      <c r="H300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07 photographic film and paper containing silver or silver compounds</v>
      </c>
    </row>
    <row r="301" spans="2:8" s="62" customFormat="1" ht="70" x14ac:dyDescent="0.15">
      <c r="B301" s="58" t="str">
        <f>"ELoW_"&amp;LEFT(t_EuropeanWasteCodes[[#This Row],[Imported code]],2)&amp;"_"&amp;MID(t_EuropeanWasteCodes[[#This Row],[Imported code]],4,2)&amp;"_"&amp;MID(t_EuropeanWasteCodes[[#This Row],[Imported code]],7,2)</f>
        <v>ELoW_09_01_08</v>
      </c>
      <c r="C301" s="58" t="str">
        <f>IF(RIGHT(t_EuropeanWasteCodes[[#This Row],[Imported code]],1)="*","Y","N")</f>
        <v>N</v>
      </c>
      <c r="D301" s="59" t="s">
        <v>304</v>
      </c>
      <c r="E301" s="59" t="s">
        <v>1194</v>
      </c>
      <c r="F301" s="59" t="s">
        <v>1195</v>
      </c>
      <c r="G301" s="59" t="s">
        <v>1203</v>
      </c>
      <c r="H301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08 photographic film and paper free of silver or silver compounds</v>
      </c>
    </row>
    <row r="302" spans="2:8" s="62" customFormat="1" ht="70" x14ac:dyDescent="0.15">
      <c r="B302" s="58" t="str">
        <f>"ELoW_"&amp;LEFT(t_EuropeanWasteCodes[[#This Row],[Imported code]],2)&amp;"_"&amp;MID(t_EuropeanWasteCodes[[#This Row],[Imported code]],4,2)&amp;"_"&amp;MID(t_EuropeanWasteCodes[[#This Row],[Imported code]],7,2)</f>
        <v>ELoW_09_01_10</v>
      </c>
      <c r="C302" s="58" t="str">
        <f>IF(RIGHT(t_EuropeanWasteCodes[[#This Row],[Imported code]],1)="*","Y","N")</f>
        <v>N</v>
      </c>
      <c r="D302" s="59" t="s">
        <v>305</v>
      </c>
      <c r="E302" s="59" t="s">
        <v>1194</v>
      </c>
      <c r="F302" s="59" t="s">
        <v>1195</v>
      </c>
      <c r="G302" s="59" t="s">
        <v>1204</v>
      </c>
      <c r="H302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10 single-use cameras without batteries</v>
      </c>
    </row>
    <row r="303" spans="2:8" s="62" customFormat="1" ht="84" x14ac:dyDescent="0.15">
      <c r="B303" s="58" t="str">
        <f>"ELoW_"&amp;LEFT(t_EuropeanWasteCodes[[#This Row],[Imported code]],2)&amp;"_"&amp;MID(t_EuropeanWasteCodes[[#This Row],[Imported code]],4,2)&amp;"_"&amp;MID(t_EuropeanWasteCodes[[#This Row],[Imported code]],7,2)</f>
        <v>ELoW_09_01_11</v>
      </c>
      <c r="C303" s="58" t="str">
        <f>IF(RIGHT(t_EuropeanWasteCodes[[#This Row],[Imported code]],1)="*","Y","N")</f>
        <v>Y</v>
      </c>
      <c r="D303" s="59" t="s">
        <v>306</v>
      </c>
      <c r="E303" s="59" t="s">
        <v>1194</v>
      </c>
      <c r="F303" s="59" t="s">
        <v>1195</v>
      </c>
      <c r="G303" s="59" t="s">
        <v>1205</v>
      </c>
      <c r="H303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11* single-use cameras containing batteries included in 16 06 01, 16 06 02 or 16 06 03</v>
      </c>
    </row>
    <row r="304" spans="2:8" s="62" customFormat="1" ht="84" x14ac:dyDescent="0.15">
      <c r="B304" s="58" t="str">
        <f>"ELoW_"&amp;LEFT(t_EuropeanWasteCodes[[#This Row],[Imported code]],2)&amp;"_"&amp;MID(t_EuropeanWasteCodes[[#This Row],[Imported code]],4,2)&amp;"_"&amp;MID(t_EuropeanWasteCodes[[#This Row],[Imported code]],7,2)</f>
        <v>ELoW_09_01_12</v>
      </c>
      <c r="C304" s="58" t="str">
        <f>IF(RIGHT(t_EuropeanWasteCodes[[#This Row],[Imported code]],1)="*","Y","N")</f>
        <v>N</v>
      </c>
      <c r="D304" s="59" t="s">
        <v>307</v>
      </c>
      <c r="E304" s="59" t="s">
        <v>1194</v>
      </c>
      <c r="F304" s="59" t="s">
        <v>1195</v>
      </c>
      <c r="G304" s="59" t="s">
        <v>1206</v>
      </c>
      <c r="H304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12 single-use cameras containing batteries other than those mentioned in 09 01 11</v>
      </c>
    </row>
    <row r="305" spans="2:8" s="62" customFormat="1" ht="84" x14ac:dyDescent="0.15">
      <c r="B305" s="58" t="str">
        <f>"ELoW_"&amp;LEFT(t_EuropeanWasteCodes[[#This Row],[Imported code]],2)&amp;"_"&amp;MID(t_EuropeanWasteCodes[[#This Row],[Imported code]],4,2)&amp;"_"&amp;MID(t_EuropeanWasteCodes[[#This Row],[Imported code]],7,2)</f>
        <v>ELoW_09_01_13</v>
      </c>
      <c r="C305" s="58" t="str">
        <f>IF(RIGHT(t_EuropeanWasteCodes[[#This Row],[Imported code]],1)="*","Y","N")</f>
        <v>Y</v>
      </c>
      <c r="D305" s="59" t="s">
        <v>308</v>
      </c>
      <c r="E305" s="59" t="s">
        <v>1194</v>
      </c>
      <c r="F305" s="59" t="s">
        <v>1195</v>
      </c>
      <c r="G305" s="59" t="s">
        <v>1207</v>
      </c>
      <c r="H305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13* aqueous liquid waste from on-site reclamation of silver other than those mentioned in 09 01 06</v>
      </c>
    </row>
    <row r="306" spans="2:8" s="62" customFormat="1" ht="70" x14ac:dyDescent="0.15">
      <c r="B306" s="58" t="str">
        <f>"ELoW_"&amp;LEFT(t_EuropeanWasteCodes[[#This Row],[Imported code]],2)&amp;"_"&amp;MID(t_EuropeanWasteCodes[[#This Row],[Imported code]],4,2)&amp;"_"&amp;MID(t_EuropeanWasteCodes[[#This Row],[Imported code]],7,2)</f>
        <v>ELoW_09_01_99</v>
      </c>
      <c r="C306" s="58" t="str">
        <f>IF(RIGHT(t_EuropeanWasteCodes[[#This Row],[Imported code]],1)="*","Y","N")</f>
        <v>N</v>
      </c>
      <c r="D306" s="59" t="s">
        <v>309</v>
      </c>
      <c r="E306" s="59" t="s">
        <v>1194</v>
      </c>
      <c r="F306" s="59" t="s">
        <v>1195</v>
      </c>
      <c r="G306" s="59" t="s">
        <v>1208</v>
      </c>
      <c r="H306" s="60" t="str">
        <f>t_EuropeanWasteCodes[[#This Row],[Part I]]&amp;" &gt; "&amp;t_EuropeanWasteCodes[[#This Row],[Part II]]&amp;" &gt; "&amp;t_EuropeanWasteCodes[[#This Row],[Part III]]</f>
        <v>09 WASTES FROM THE PHOTOGRAPHIC INDUSTRY &gt; 09 01 wastes from the photographic industry &gt; 09 01 99 wastes not otherwise specified</v>
      </c>
    </row>
    <row r="307" spans="2:8" s="62" customFormat="1" ht="84" x14ac:dyDescent="0.15">
      <c r="B307" s="58" t="str">
        <f>"ELoW_"&amp;LEFT(t_EuropeanWasteCodes[[#This Row],[Imported code]],2)&amp;"_"&amp;MID(t_EuropeanWasteCodes[[#This Row],[Imported code]],4,2)&amp;"_"&amp;MID(t_EuropeanWasteCodes[[#This Row],[Imported code]],7,2)</f>
        <v>ELoW_10_01_</v>
      </c>
      <c r="C307" s="58" t="str">
        <f>IF(RIGHT(t_EuropeanWasteCodes[[#This Row],[Imported code]],1)="*","Y","N")</f>
        <v>N</v>
      </c>
      <c r="D307" s="59" t="s">
        <v>310</v>
      </c>
      <c r="E307" s="59" t="s">
        <v>1209</v>
      </c>
      <c r="F307" s="59" t="s">
        <v>1829</v>
      </c>
      <c r="G307" s="59" t="s">
        <v>1210</v>
      </c>
      <c r="H307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01 bottom ash, slag and boiler dust (excluding boiler dust mentioned in 10 01 04)</v>
      </c>
    </row>
    <row r="308" spans="2:8" s="62" customFormat="1" ht="70" x14ac:dyDescent="0.15">
      <c r="B308" s="58" t="str">
        <f>"ELoW_"&amp;LEFT(t_EuropeanWasteCodes[[#This Row],[Imported code]],2)&amp;"_"&amp;MID(t_EuropeanWasteCodes[[#This Row],[Imported code]],4,2)&amp;"_"&amp;MID(t_EuropeanWasteCodes[[#This Row],[Imported code]],7,2)</f>
        <v>ELoW_10_01_02</v>
      </c>
      <c r="C308" s="58" t="str">
        <f>IF(RIGHT(t_EuropeanWasteCodes[[#This Row],[Imported code]],1)="*","Y","N")</f>
        <v>N</v>
      </c>
      <c r="D308" s="59" t="s">
        <v>311</v>
      </c>
      <c r="E308" s="59" t="s">
        <v>1209</v>
      </c>
      <c r="F308" s="59" t="s">
        <v>1829</v>
      </c>
      <c r="G308" s="59" t="s">
        <v>1211</v>
      </c>
      <c r="H308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02 coal fly ash</v>
      </c>
    </row>
    <row r="309" spans="2:8" s="62" customFormat="1" ht="70" x14ac:dyDescent="0.15">
      <c r="B309" s="58" t="str">
        <f>"ELoW_"&amp;LEFT(t_EuropeanWasteCodes[[#This Row],[Imported code]],2)&amp;"_"&amp;MID(t_EuropeanWasteCodes[[#This Row],[Imported code]],4,2)&amp;"_"&amp;MID(t_EuropeanWasteCodes[[#This Row],[Imported code]],7,2)</f>
        <v>ELoW_10_01_03</v>
      </c>
      <c r="C309" s="58" t="str">
        <f>IF(RIGHT(t_EuropeanWasteCodes[[#This Row],[Imported code]],1)="*","Y","N")</f>
        <v>N</v>
      </c>
      <c r="D309" s="59" t="s">
        <v>312</v>
      </c>
      <c r="E309" s="59" t="s">
        <v>1209</v>
      </c>
      <c r="F309" s="59" t="s">
        <v>1829</v>
      </c>
      <c r="G309" s="59" t="s">
        <v>1212</v>
      </c>
      <c r="H309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03 fly ash from peat and untreated wood</v>
      </c>
    </row>
    <row r="310" spans="2:8" s="62" customFormat="1" ht="70" x14ac:dyDescent="0.15">
      <c r="B310" s="58" t="str">
        <f>"ELoW_"&amp;LEFT(t_EuropeanWasteCodes[[#This Row],[Imported code]],2)&amp;"_"&amp;MID(t_EuropeanWasteCodes[[#This Row],[Imported code]],4,2)&amp;"_"&amp;MID(t_EuropeanWasteCodes[[#This Row],[Imported code]],7,2)</f>
        <v>ELoW_10_01_04</v>
      </c>
      <c r="C310" s="58" t="str">
        <f>IF(RIGHT(t_EuropeanWasteCodes[[#This Row],[Imported code]],1)="*","Y","N")</f>
        <v>Y</v>
      </c>
      <c r="D310" s="59" t="s">
        <v>313</v>
      </c>
      <c r="E310" s="59" t="s">
        <v>1209</v>
      </c>
      <c r="F310" s="59" t="s">
        <v>1829</v>
      </c>
      <c r="G310" s="59" t="s">
        <v>1213</v>
      </c>
      <c r="H310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04* oil fly ash and boiler dust</v>
      </c>
    </row>
    <row r="311" spans="2:8" s="62" customFormat="1" ht="84" x14ac:dyDescent="0.15">
      <c r="B311" s="58" t="str">
        <f>"ELoW_"&amp;LEFT(t_EuropeanWasteCodes[[#This Row],[Imported code]],2)&amp;"_"&amp;MID(t_EuropeanWasteCodes[[#This Row],[Imported code]],4,2)&amp;"_"&amp;MID(t_EuropeanWasteCodes[[#This Row],[Imported code]],7,2)</f>
        <v>ELoW_10_01_05</v>
      </c>
      <c r="C311" s="58" t="str">
        <f>IF(RIGHT(t_EuropeanWasteCodes[[#This Row],[Imported code]],1)="*","Y","N")</f>
        <v>N</v>
      </c>
      <c r="D311" s="59" t="s">
        <v>314</v>
      </c>
      <c r="E311" s="59" t="s">
        <v>1209</v>
      </c>
      <c r="F311" s="59" t="s">
        <v>1829</v>
      </c>
      <c r="G311" s="59" t="s">
        <v>1214</v>
      </c>
      <c r="H311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05 calcium-based reaction wastes from flue-gas desulphurisation in solid form</v>
      </c>
    </row>
    <row r="312" spans="2:8" s="62" customFormat="1" ht="84" x14ac:dyDescent="0.15">
      <c r="B312" s="58" t="str">
        <f>"ELoW_"&amp;LEFT(t_EuropeanWasteCodes[[#This Row],[Imported code]],2)&amp;"_"&amp;MID(t_EuropeanWasteCodes[[#This Row],[Imported code]],4,2)&amp;"_"&amp;MID(t_EuropeanWasteCodes[[#This Row],[Imported code]],7,2)</f>
        <v>ELoW_10_01_07</v>
      </c>
      <c r="C312" s="58" t="str">
        <f>IF(RIGHT(t_EuropeanWasteCodes[[#This Row],[Imported code]],1)="*","Y","N")</f>
        <v>N</v>
      </c>
      <c r="D312" s="59" t="s">
        <v>315</v>
      </c>
      <c r="E312" s="59" t="s">
        <v>1209</v>
      </c>
      <c r="F312" s="59" t="s">
        <v>1829</v>
      </c>
      <c r="G312" s="59" t="s">
        <v>1215</v>
      </c>
      <c r="H312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07 calcium-based reaction wastes from flue-gas desulphurisation in sludge form</v>
      </c>
    </row>
    <row r="313" spans="2:8" s="62" customFormat="1" ht="70" x14ac:dyDescent="0.15">
      <c r="B313" s="58" t="str">
        <f>"ELoW_"&amp;LEFT(t_EuropeanWasteCodes[[#This Row],[Imported code]],2)&amp;"_"&amp;MID(t_EuropeanWasteCodes[[#This Row],[Imported code]],4,2)&amp;"_"&amp;MID(t_EuropeanWasteCodes[[#This Row],[Imported code]],7,2)</f>
        <v>ELoW_10_01_09</v>
      </c>
      <c r="C313" s="58" t="str">
        <f>IF(RIGHT(t_EuropeanWasteCodes[[#This Row],[Imported code]],1)="*","Y","N")</f>
        <v>Y</v>
      </c>
      <c r="D313" s="59" t="s">
        <v>316</v>
      </c>
      <c r="E313" s="59" t="s">
        <v>1209</v>
      </c>
      <c r="F313" s="59" t="s">
        <v>1829</v>
      </c>
      <c r="G313" s="59" t="s">
        <v>1216</v>
      </c>
      <c r="H313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09* sulphuric acid</v>
      </c>
    </row>
    <row r="314" spans="2:8" s="62" customFormat="1" ht="84" x14ac:dyDescent="0.15">
      <c r="B314" s="58" t="str">
        <f>"ELoW_"&amp;LEFT(t_EuropeanWasteCodes[[#This Row],[Imported code]],2)&amp;"_"&amp;MID(t_EuropeanWasteCodes[[#This Row],[Imported code]],4,2)&amp;"_"&amp;MID(t_EuropeanWasteCodes[[#This Row],[Imported code]],7,2)</f>
        <v>ELoW_10_01_13</v>
      </c>
      <c r="C314" s="58" t="str">
        <f>IF(RIGHT(t_EuropeanWasteCodes[[#This Row],[Imported code]],1)="*","Y","N")</f>
        <v>Y</v>
      </c>
      <c r="D314" s="59" t="s">
        <v>317</v>
      </c>
      <c r="E314" s="59" t="s">
        <v>1209</v>
      </c>
      <c r="F314" s="59" t="s">
        <v>1829</v>
      </c>
      <c r="G314" s="59" t="s">
        <v>1217</v>
      </c>
      <c r="H314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13* fly ash from emulsified hydrocarbons used as fuel</v>
      </c>
    </row>
    <row r="315" spans="2:8" s="62" customFormat="1" ht="98" x14ac:dyDescent="0.15">
      <c r="B315" s="58" t="str">
        <f>"ELoW_"&amp;LEFT(t_EuropeanWasteCodes[[#This Row],[Imported code]],2)&amp;"_"&amp;MID(t_EuropeanWasteCodes[[#This Row],[Imported code]],4,2)&amp;"_"&amp;MID(t_EuropeanWasteCodes[[#This Row],[Imported code]],7,2)</f>
        <v>ELoW_10_01_14</v>
      </c>
      <c r="C315" s="58" t="str">
        <f>IF(RIGHT(t_EuropeanWasteCodes[[#This Row],[Imported code]],1)="*","Y","N")</f>
        <v>Y</v>
      </c>
      <c r="D315" s="59" t="s">
        <v>318</v>
      </c>
      <c r="E315" s="59" t="s">
        <v>1209</v>
      </c>
      <c r="F315" s="59" t="s">
        <v>1829</v>
      </c>
      <c r="G315" s="59" t="s">
        <v>1218</v>
      </c>
      <c r="H315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14* bottom ash, slag and boiler dust from co-incineration containing hazardous substances</v>
      </c>
    </row>
    <row r="316" spans="2:8" s="62" customFormat="1" ht="98" x14ac:dyDescent="0.15">
      <c r="B316" s="58" t="str">
        <f>"ELoW_"&amp;LEFT(t_EuropeanWasteCodes[[#This Row],[Imported code]],2)&amp;"_"&amp;MID(t_EuropeanWasteCodes[[#This Row],[Imported code]],4,2)&amp;"_"&amp;MID(t_EuropeanWasteCodes[[#This Row],[Imported code]],7,2)</f>
        <v>ELoW_10_01_15</v>
      </c>
      <c r="C316" s="58" t="str">
        <f>IF(RIGHT(t_EuropeanWasteCodes[[#This Row],[Imported code]],1)="*","Y","N")</f>
        <v>N</v>
      </c>
      <c r="D316" s="59" t="s">
        <v>319</v>
      </c>
      <c r="E316" s="59" t="s">
        <v>1209</v>
      </c>
      <c r="F316" s="59" t="s">
        <v>1829</v>
      </c>
      <c r="G316" s="59" t="s">
        <v>1219</v>
      </c>
      <c r="H316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15 bottom ash, slag and boiler dust from co-incineration other than those mentioned in 10 01 14</v>
      </c>
    </row>
    <row r="317" spans="2:8" s="62" customFormat="1" ht="84" x14ac:dyDescent="0.15">
      <c r="B317" s="58" t="str">
        <f>"ELoW_"&amp;LEFT(t_EuropeanWasteCodes[[#This Row],[Imported code]],2)&amp;"_"&amp;MID(t_EuropeanWasteCodes[[#This Row],[Imported code]],4,2)&amp;"_"&amp;MID(t_EuropeanWasteCodes[[#This Row],[Imported code]],7,2)</f>
        <v>ELoW_10_01_16</v>
      </c>
      <c r="C317" s="58" t="str">
        <f>IF(RIGHT(t_EuropeanWasteCodes[[#This Row],[Imported code]],1)="*","Y","N")</f>
        <v>Y</v>
      </c>
      <c r="D317" s="59" t="s">
        <v>320</v>
      </c>
      <c r="E317" s="59" t="s">
        <v>1209</v>
      </c>
      <c r="F317" s="59" t="s">
        <v>1829</v>
      </c>
      <c r="G317" s="59" t="s">
        <v>1220</v>
      </c>
      <c r="H317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16* fly ash from co-incineration containing hazardous substances</v>
      </c>
    </row>
    <row r="318" spans="2:8" s="62" customFormat="1" ht="84" x14ac:dyDescent="0.15">
      <c r="B318" s="58" t="str">
        <f>"ELoW_"&amp;LEFT(t_EuropeanWasteCodes[[#This Row],[Imported code]],2)&amp;"_"&amp;MID(t_EuropeanWasteCodes[[#This Row],[Imported code]],4,2)&amp;"_"&amp;MID(t_EuropeanWasteCodes[[#This Row],[Imported code]],7,2)</f>
        <v>ELoW_10_01_17</v>
      </c>
      <c r="C318" s="58" t="str">
        <f>IF(RIGHT(t_EuropeanWasteCodes[[#This Row],[Imported code]],1)="*","Y","N")</f>
        <v>N</v>
      </c>
      <c r="D318" s="59" t="s">
        <v>321</v>
      </c>
      <c r="E318" s="59" t="s">
        <v>1209</v>
      </c>
      <c r="F318" s="59" t="s">
        <v>1829</v>
      </c>
      <c r="G318" s="59" t="s">
        <v>1221</v>
      </c>
      <c r="H318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17 fly ash from co-incineration other than those mentioned in 10 01 16</v>
      </c>
    </row>
    <row r="319" spans="2:8" s="62" customFormat="1" ht="84" x14ac:dyDescent="0.15">
      <c r="B319" s="58" t="str">
        <f>"ELoW_"&amp;LEFT(t_EuropeanWasteCodes[[#This Row],[Imported code]],2)&amp;"_"&amp;MID(t_EuropeanWasteCodes[[#This Row],[Imported code]],4,2)&amp;"_"&amp;MID(t_EuropeanWasteCodes[[#This Row],[Imported code]],7,2)</f>
        <v>ELoW_10_01_18</v>
      </c>
      <c r="C319" s="58" t="str">
        <f>IF(RIGHT(t_EuropeanWasteCodes[[#This Row],[Imported code]],1)="*","Y","N")</f>
        <v>Y</v>
      </c>
      <c r="D319" s="59" t="s">
        <v>322</v>
      </c>
      <c r="E319" s="59" t="s">
        <v>1209</v>
      </c>
      <c r="F319" s="59" t="s">
        <v>1829</v>
      </c>
      <c r="G319" s="59" t="s">
        <v>1222</v>
      </c>
      <c r="H319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18* wastes from gas cleaning containing hazardous substances</v>
      </c>
    </row>
    <row r="320" spans="2:8" s="62" customFormat="1" ht="98" x14ac:dyDescent="0.15">
      <c r="B320" s="58" t="str">
        <f>"ELoW_"&amp;LEFT(t_EuropeanWasteCodes[[#This Row],[Imported code]],2)&amp;"_"&amp;MID(t_EuropeanWasteCodes[[#This Row],[Imported code]],4,2)&amp;"_"&amp;MID(t_EuropeanWasteCodes[[#This Row],[Imported code]],7,2)</f>
        <v>ELoW_10_01_19</v>
      </c>
      <c r="C320" s="58" t="str">
        <f>IF(RIGHT(t_EuropeanWasteCodes[[#This Row],[Imported code]],1)="*","Y","N")</f>
        <v>N</v>
      </c>
      <c r="D320" s="59" t="s">
        <v>323</v>
      </c>
      <c r="E320" s="59" t="s">
        <v>1209</v>
      </c>
      <c r="F320" s="59" t="s">
        <v>1829</v>
      </c>
      <c r="G320" s="59" t="s">
        <v>1223</v>
      </c>
      <c r="H320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19 wastes from gas cleaning other than those mentioned in 10 01 05, 10 01 07 and 10 01 18</v>
      </c>
    </row>
    <row r="321" spans="2:8" s="62" customFormat="1" ht="84" x14ac:dyDescent="0.15">
      <c r="B321" s="58" t="str">
        <f>"ELoW_"&amp;LEFT(t_EuropeanWasteCodes[[#This Row],[Imported code]],2)&amp;"_"&amp;MID(t_EuropeanWasteCodes[[#This Row],[Imported code]],4,2)&amp;"_"&amp;MID(t_EuropeanWasteCodes[[#This Row],[Imported code]],7,2)</f>
        <v>ELoW_10_01_20</v>
      </c>
      <c r="C321" s="58" t="str">
        <f>IF(RIGHT(t_EuropeanWasteCodes[[#This Row],[Imported code]],1)="*","Y","N")</f>
        <v>Y</v>
      </c>
      <c r="D321" s="59" t="s">
        <v>324</v>
      </c>
      <c r="E321" s="59" t="s">
        <v>1209</v>
      </c>
      <c r="F321" s="59" t="s">
        <v>1829</v>
      </c>
      <c r="G321" s="59" t="s">
        <v>1224</v>
      </c>
      <c r="H321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20* sludges from on-site effluent treatment containing hazardous substances</v>
      </c>
    </row>
    <row r="322" spans="2:8" s="62" customFormat="1" ht="84" x14ac:dyDescent="0.15">
      <c r="B322" s="58" t="str">
        <f>"ELoW_"&amp;LEFT(t_EuropeanWasteCodes[[#This Row],[Imported code]],2)&amp;"_"&amp;MID(t_EuropeanWasteCodes[[#This Row],[Imported code]],4,2)&amp;"_"&amp;MID(t_EuropeanWasteCodes[[#This Row],[Imported code]],7,2)</f>
        <v>ELoW_10_01_21</v>
      </c>
      <c r="C322" s="58" t="str">
        <f>IF(RIGHT(t_EuropeanWasteCodes[[#This Row],[Imported code]],1)="*","Y","N")</f>
        <v>N</v>
      </c>
      <c r="D322" s="59" t="s">
        <v>325</v>
      </c>
      <c r="E322" s="59" t="s">
        <v>1209</v>
      </c>
      <c r="F322" s="59" t="s">
        <v>1829</v>
      </c>
      <c r="G322" s="59" t="s">
        <v>1225</v>
      </c>
      <c r="H322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21 sludges from on-site effluent treatment other than those mentioned in 10 01 20</v>
      </c>
    </row>
    <row r="323" spans="2:8" s="62" customFormat="1" ht="84" x14ac:dyDescent="0.15">
      <c r="B323" s="58" t="str">
        <f>"ELoW_"&amp;LEFT(t_EuropeanWasteCodes[[#This Row],[Imported code]],2)&amp;"_"&amp;MID(t_EuropeanWasteCodes[[#This Row],[Imported code]],4,2)&amp;"_"&amp;MID(t_EuropeanWasteCodes[[#This Row],[Imported code]],7,2)</f>
        <v>ELoW_10_01_22</v>
      </c>
      <c r="C323" s="58" t="str">
        <f>IF(RIGHT(t_EuropeanWasteCodes[[#This Row],[Imported code]],1)="*","Y","N")</f>
        <v>Y</v>
      </c>
      <c r="D323" s="59" t="s">
        <v>326</v>
      </c>
      <c r="E323" s="59" t="s">
        <v>1209</v>
      </c>
      <c r="F323" s="59" t="s">
        <v>1829</v>
      </c>
      <c r="G323" s="59" t="s">
        <v>1226</v>
      </c>
      <c r="H323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22* aqueous sludges from boiler cleansing containing hazardous substances</v>
      </c>
    </row>
    <row r="324" spans="2:8" s="62" customFormat="1" ht="84" x14ac:dyDescent="0.15">
      <c r="B324" s="58" t="str">
        <f>"ELoW_"&amp;LEFT(t_EuropeanWasteCodes[[#This Row],[Imported code]],2)&amp;"_"&amp;MID(t_EuropeanWasteCodes[[#This Row],[Imported code]],4,2)&amp;"_"&amp;MID(t_EuropeanWasteCodes[[#This Row],[Imported code]],7,2)</f>
        <v>ELoW_10_01_23</v>
      </c>
      <c r="C324" s="58" t="str">
        <f>IF(RIGHT(t_EuropeanWasteCodes[[#This Row],[Imported code]],1)="*","Y","N")</f>
        <v>N</v>
      </c>
      <c r="D324" s="59" t="s">
        <v>327</v>
      </c>
      <c r="E324" s="59" t="s">
        <v>1209</v>
      </c>
      <c r="F324" s="59" t="s">
        <v>1829</v>
      </c>
      <c r="G324" s="59" t="s">
        <v>1227</v>
      </c>
      <c r="H324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23 aqueous sludges from boiler cleansing other than those mentioned in 10 01 22</v>
      </c>
    </row>
    <row r="325" spans="2:8" s="62" customFormat="1" ht="70" x14ac:dyDescent="0.15">
      <c r="B325" s="58" t="str">
        <f>"ELoW_"&amp;LEFT(t_EuropeanWasteCodes[[#This Row],[Imported code]],2)&amp;"_"&amp;MID(t_EuropeanWasteCodes[[#This Row],[Imported code]],4,2)&amp;"_"&amp;MID(t_EuropeanWasteCodes[[#This Row],[Imported code]],7,2)</f>
        <v>ELoW_10_01_24</v>
      </c>
      <c r="C325" s="58" t="str">
        <f>IF(RIGHT(t_EuropeanWasteCodes[[#This Row],[Imported code]],1)="*","Y","N")</f>
        <v>N</v>
      </c>
      <c r="D325" s="59" t="s">
        <v>328</v>
      </c>
      <c r="E325" s="59" t="s">
        <v>1209</v>
      </c>
      <c r="F325" s="59" t="s">
        <v>1829</v>
      </c>
      <c r="G325" s="59" t="s">
        <v>1228</v>
      </c>
      <c r="H325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24 sands from fluidised beds</v>
      </c>
    </row>
    <row r="326" spans="2:8" s="62" customFormat="1" ht="84" x14ac:dyDescent="0.15">
      <c r="B326" s="58" t="str">
        <f>"ELoW_"&amp;LEFT(t_EuropeanWasteCodes[[#This Row],[Imported code]],2)&amp;"_"&amp;MID(t_EuropeanWasteCodes[[#This Row],[Imported code]],4,2)&amp;"_"&amp;MID(t_EuropeanWasteCodes[[#This Row],[Imported code]],7,2)</f>
        <v>ELoW_10_01_25</v>
      </c>
      <c r="C326" s="58" t="str">
        <f>IF(RIGHT(t_EuropeanWasteCodes[[#This Row],[Imported code]],1)="*","Y","N")</f>
        <v>N</v>
      </c>
      <c r="D326" s="59" t="s">
        <v>329</v>
      </c>
      <c r="E326" s="59" t="s">
        <v>1209</v>
      </c>
      <c r="F326" s="59" t="s">
        <v>1829</v>
      </c>
      <c r="G326" s="59" t="s">
        <v>1229</v>
      </c>
      <c r="H326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25 wastes from fuel storage and preparation of coal-fired power plants</v>
      </c>
    </row>
    <row r="327" spans="2:8" s="62" customFormat="1" ht="70" x14ac:dyDescent="0.15">
      <c r="B327" s="58" t="str">
        <f>"ELoW_"&amp;LEFT(t_EuropeanWasteCodes[[#This Row],[Imported code]],2)&amp;"_"&amp;MID(t_EuropeanWasteCodes[[#This Row],[Imported code]],4,2)&amp;"_"&amp;MID(t_EuropeanWasteCodes[[#This Row],[Imported code]],7,2)</f>
        <v>ELoW_10_01_26</v>
      </c>
      <c r="C327" s="58" t="str">
        <f>IF(RIGHT(t_EuropeanWasteCodes[[#This Row],[Imported code]],1)="*","Y","N")</f>
        <v>N</v>
      </c>
      <c r="D327" s="59" t="s">
        <v>330</v>
      </c>
      <c r="E327" s="59" t="s">
        <v>1209</v>
      </c>
      <c r="F327" s="59" t="s">
        <v>1829</v>
      </c>
      <c r="G327" s="59" t="s">
        <v>1230</v>
      </c>
      <c r="H327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26 wastes from cooling-water treatment</v>
      </c>
    </row>
    <row r="328" spans="2:8" s="62" customFormat="1" ht="70" x14ac:dyDescent="0.15">
      <c r="B328" s="58" t="str">
        <f>"ELoW_"&amp;LEFT(t_EuropeanWasteCodes[[#This Row],[Imported code]],2)&amp;"_"&amp;MID(t_EuropeanWasteCodes[[#This Row],[Imported code]],4,2)&amp;"_"&amp;MID(t_EuropeanWasteCodes[[#This Row],[Imported code]],7,2)</f>
        <v>ELoW_10_01_99</v>
      </c>
      <c r="C328" s="58" t="str">
        <f>IF(RIGHT(t_EuropeanWasteCodes[[#This Row],[Imported code]],1)="*","Y","N")</f>
        <v>N</v>
      </c>
      <c r="D328" s="59" t="s">
        <v>331</v>
      </c>
      <c r="E328" s="59" t="s">
        <v>1209</v>
      </c>
      <c r="F328" s="59" t="s">
        <v>1829</v>
      </c>
      <c r="G328" s="59" t="s">
        <v>1231</v>
      </c>
      <c r="H328" s="60" t="str">
        <f>t_EuropeanWasteCodes[[#This Row],[Part I]]&amp;" &gt; "&amp;t_EuropeanWasteCodes[[#This Row],[Part II]]&amp;" &gt; "&amp;t_EuropeanWasteCodes[[#This Row],[Part III]]</f>
        <v>10 WASTES FROM THERMAL PROCESSES &gt; 10 01 wastes from power stations and other combustion plants (except 19) &gt; 10 01 99 wastes not otherwise specified</v>
      </c>
    </row>
    <row r="329" spans="2:8" s="62" customFormat="1" ht="56" x14ac:dyDescent="0.15">
      <c r="B329" s="58" t="str">
        <f>"ELoW_"&amp;LEFT(t_EuropeanWasteCodes[[#This Row],[Imported code]],2)&amp;"_"&amp;MID(t_EuropeanWasteCodes[[#This Row],[Imported code]],4,2)&amp;"_"&amp;MID(t_EuropeanWasteCodes[[#This Row],[Imported code]],7,2)</f>
        <v>ELoW_10_02_01</v>
      </c>
      <c r="C329" s="58" t="str">
        <f>IF(RIGHT(t_EuropeanWasteCodes[[#This Row],[Imported code]],1)="*","Y","N")</f>
        <v>N</v>
      </c>
      <c r="D329" s="59" t="s">
        <v>332</v>
      </c>
      <c r="E329" s="59" t="s">
        <v>1209</v>
      </c>
      <c r="F329" s="59" t="s">
        <v>1232</v>
      </c>
      <c r="G329" s="59" t="s">
        <v>1233</v>
      </c>
      <c r="H329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01 wastes from the processing of slag</v>
      </c>
    </row>
    <row r="330" spans="2:8" s="62" customFormat="1" ht="56" x14ac:dyDescent="0.15">
      <c r="B330" s="58" t="str">
        <f>"ELoW_"&amp;LEFT(t_EuropeanWasteCodes[[#This Row],[Imported code]],2)&amp;"_"&amp;MID(t_EuropeanWasteCodes[[#This Row],[Imported code]],4,2)&amp;"_"&amp;MID(t_EuropeanWasteCodes[[#This Row],[Imported code]],7,2)</f>
        <v>ELoW_10_02_02</v>
      </c>
      <c r="C330" s="58" t="str">
        <f>IF(RIGHT(t_EuropeanWasteCodes[[#This Row],[Imported code]],1)="*","Y","N")</f>
        <v>N</v>
      </c>
      <c r="D330" s="59" t="s">
        <v>333</v>
      </c>
      <c r="E330" s="59" t="s">
        <v>1209</v>
      </c>
      <c r="F330" s="59" t="s">
        <v>1232</v>
      </c>
      <c r="G330" s="59" t="s">
        <v>1234</v>
      </c>
      <c r="H330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02 unprocessed slag</v>
      </c>
    </row>
    <row r="331" spans="2:8" s="62" customFormat="1" ht="70" x14ac:dyDescent="0.15">
      <c r="B331" s="58" t="str">
        <f>"ELoW_"&amp;LEFT(t_EuropeanWasteCodes[[#This Row],[Imported code]],2)&amp;"_"&amp;MID(t_EuropeanWasteCodes[[#This Row],[Imported code]],4,2)&amp;"_"&amp;MID(t_EuropeanWasteCodes[[#This Row],[Imported code]],7,2)</f>
        <v>ELoW_10_02_07</v>
      </c>
      <c r="C331" s="58" t="str">
        <f>IF(RIGHT(t_EuropeanWasteCodes[[#This Row],[Imported code]],1)="*","Y","N")</f>
        <v>Y</v>
      </c>
      <c r="D331" s="59" t="s">
        <v>334</v>
      </c>
      <c r="E331" s="59" t="s">
        <v>1209</v>
      </c>
      <c r="F331" s="59" t="s">
        <v>1232</v>
      </c>
      <c r="G331" s="59" t="s">
        <v>1235</v>
      </c>
      <c r="H331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07* solid wastes from gas treatment containing hazardous substances</v>
      </c>
    </row>
    <row r="332" spans="2:8" s="62" customFormat="1" ht="70" x14ac:dyDescent="0.15">
      <c r="B332" s="58" t="str">
        <f>"ELoW_"&amp;LEFT(t_EuropeanWasteCodes[[#This Row],[Imported code]],2)&amp;"_"&amp;MID(t_EuropeanWasteCodes[[#This Row],[Imported code]],4,2)&amp;"_"&amp;MID(t_EuropeanWasteCodes[[#This Row],[Imported code]],7,2)</f>
        <v>ELoW_10_02_08</v>
      </c>
      <c r="C332" s="58" t="str">
        <f>IF(RIGHT(t_EuropeanWasteCodes[[#This Row],[Imported code]],1)="*","Y","N")</f>
        <v>N</v>
      </c>
      <c r="D332" s="59" t="s">
        <v>335</v>
      </c>
      <c r="E332" s="59" t="s">
        <v>1209</v>
      </c>
      <c r="F332" s="59" t="s">
        <v>1232</v>
      </c>
      <c r="G332" s="59" t="s">
        <v>1236</v>
      </c>
      <c r="H332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08 solid wastes from gas treatment other than those mentioned in 10 02 07</v>
      </c>
    </row>
    <row r="333" spans="2:8" s="62" customFormat="1" ht="56" x14ac:dyDescent="0.15">
      <c r="B333" s="58" t="str">
        <f>"ELoW_"&amp;LEFT(t_EuropeanWasteCodes[[#This Row],[Imported code]],2)&amp;"_"&amp;MID(t_EuropeanWasteCodes[[#This Row],[Imported code]],4,2)&amp;"_"&amp;MID(t_EuropeanWasteCodes[[#This Row],[Imported code]],7,2)</f>
        <v>ELoW_10_02_10</v>
      </c>
      <c r="C333" s="58" t="str">
        <f>IF(RIGHT(t_EuropeanWasteCodes[[#This Row],[Imported code]],1)="*","Y","N")</f>
        <v>N</v>
      </c>
      <c r="D333" s="59" t="s">
        <v>336</v>
      </c>
      <c r="E333" s="59" t="s">
        <v>1209</v>
      </c>
      <c r="F333" s="59" t="s">
        <v>1232</v>
      </c>
      <c r="G333" s="59" t="s">
        <v>1237</v>
      </c>
      <c r="H333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10 mill scales</v>
      </c>
    </row>
    <row r="334" spans="2:8" s="62" customFormat="1" ht="70" x14ac:dyDescent="0.15">
      <c r="B334" s="58" t="str">
        <f>"ELoW_"&amp;LEFT(t_EuropeanWasteCodes[[#This Row],[Imported code]],2)&amp;"_"&amp;MID(t_EuropeanWasteCodes[[#This Row],[Imported code]],4,2)&amp;"_"&amp;MID(t_EuropeanWasteCodes[[#This Row],[Imported code]],7,2)</f>
        <v>ELoW_10_02_11</v>
      </c>
      <c r="C334" s="58" t="str">
        <f>IF(RIGHT(t_EuropeanWasteCodes[[#This Row],[Imported code]],1)="*","Y","N")</f>
        <v>Y</v>
      </c>
      <c r="D334" s="59" t="s">
        <v>337</v>
      </c>
      <c r="E334" s="59" t="s">
        <v>1209</v>
      </c>
      <c r="F334" s="59" t="s">
        <v>1232</v>
      </c>
      <c r="G334" s="59" t="s">
        <v>1238</v>
      </c>
      <c r="H334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11* wastes from cooling-water treatment containing oil</v>
      </c>
    </row>
    <row r="335" spans="2:8" s="62" customFormat="1" ht="70" x14ac:dyDescent="0.15">
      <c r="B335" s="58" t="str">
        <f>"ELoW_"&amp;LEFT(t_EuropeanWasteCodes[[#This Row],[Imported code]],2)&amp;"_"&amp;MID(t_EuropeanWasteCodes[[#This Row],[Imported code]],4,2)&amp;"_"&amp;MID(t_EuropeanWasteCodes[[#This Row],[Imported code]],7,2)</f>
        <v>ELoW_10_02_12</v>
      </c>
      <c r="C335" s="58" t="str">
        <f>IF(RIGHT(t_EuropeanWasteCodes[[#This Row],[Imported code]],1)="*","Y","N")</f>
        <v>N</v>
      </c>
      <c r="D335" s="59" t="s">
        <v>338</v>
      </c>
      <c r="E335" s="59" t="s">
        <v>1209</v>
      </c>
      <c r="F335" s="59" t="s">
        <v>1232</v>
      </c>
      <c r="G335" s="59" t="s">
        <v>1239</v>
      </c>
      <c r="H335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12 wastes from cooling-water treatment other than those mentioned in 10 02 11</v>
      </c>
    </row>
    <row r="336" spans="2:8" s="62" customFormat="1" ht="84" x14ac:dyDescent="0.15">
      <c r="B336" s="58" t="str">
        <f>"ELoW_"&amp;LEFT(t_EuropeanWasteCodes[[#This Row],[Imported code]],2)&amp;"_"&amp;MID(t_EuropeanWasteCodes[[#This Row],[Imported code]],4,2)&amp;"_"&amp;MID(t_EuropeanWasteCodes[[#This Row],[Imported code]],7,2)</f>
        <v>ELoW_10_02_13</v>
      </c>
      <c r="C336" s="58" t="str">
        <f>IF(RIGHT(t_EuropeanWasteCodes[[#This Row],[Imported code]],1)="*","Y","N")</f>
        <v>Y</v>
      </c>
      <c r="D336" s="59" t="s">
        <v>339</v>
      </c>
      <c r="E336" s="59" t="s">
        <v>1209</v>
      </c>
      <c r="F336" s="59" t="s">
        <v>1232</v>
      </c>
      <c r="G336" s="59" t="s">
        <v>1240</v>
      </c>
      <c r="H336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13* sludges and filter cakes from gas treatment containing hazardous substances</v>
      </c>
    </row>
    <row r="337" spans="2:8" s="62" customFormat="1" ht="84" x14ac:dyDescent="0.15">
      <c r="B337" s="58" t="str">
        <f>"ELoW_"&amp;LEFT(t_EuropeanWasteCodes[[#This Row],[Imported code]],2)&amp;"_"&amp;MID(t_EuropeanWasteCodes[[#This Row],[Imported code]],4,2)&amp;"_"&amp;MID(t_EuropeanWasteCodes[[#This Row],[Imported code]],7,2)</f>
        <v>ELoW_10_02_14</v>
      </c>
      <c r="C337" s="58" t="str">
        <f>IF(RIGHT(t_EuropeanWasteCodes[[#This Row],[Imported code]],1)="*","Y","N")</f>
        <v>N</v>
      </c>
      <c r="D337" s="59" t="s">
        <v>340</v>
      </c>
      <c r="E337" s="59" t="s">
        <v>1209</v>
      </c>
      <c r="F337" s="59" t="s">
        <v>1232</v>
      </c>
      <c r="G337" s="59" t="s">
        <v>1241</v>
      </c>
      <c r="H337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14 sludges and filter cakes from gas treatment other than those mentioned in 10 02 13</v>
      </c>
    </row>
    <row r="338" spans="2:8" s="62" customFormat="1" ht="56" x14ac:dyDescent="0.15">
      <c r="B338" s="58" t="str">
        <f>"ELoW_"&amp;LEFT(t_EuropeanWasteCodes[[#This Row],[Imported code]],2)&amp;"_"&amp;MID(t_EuropeanWasteCodes[[#This Row],[Imported code]],4,2)&amp;"_"&amp;MID(t_EuropeanWasteCodes[[#This Row],[Imported code]],7,2)</f>
        <v>ELoW_10_02_15</v>
      </c>
      <c r="C338" s="58" t="str">
        <f>IF(RIGHT(t_EuropeanWasteCodes[[#This Row],[Imported code]],1)="*","Y","N")</f>
        <v>N</v>
      </c>
      <c r="D338" s="59" t="s">
        <v>341</v>
      </c>
      <c r="E338" s="59" t="s">
        <v>1209</v>
      </c>
      <c r="F338" s="59" t="s">
        <v>1232</v>
      </c>
      <c r="G338" s="59" t="s">
        <v>1242</v>
      </c>
      <c r="H338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15 other sludges and filter cakes</v>
      </c>
    </row>
    <row r="339" spans="2:8" s="62" customFormat="1" ht="56" x14ac:dyDescent="0.15">
      <c r="B339" s="58" t="str">
        <f>"ELoW_"&amp;LEFT(t_EuropeanWasteCodes[[#This Row],[Imported code]],2)&amp;"_"&amp;MID(t_EuropeanWasteCodes[[#This Row],[Imported code]],4,2)&amp;"_"&amp;MID(t_EuropeanWasteCodes[[#This Row],[Imported code]],7,2)</f>
        <v>ELoW_10_02_99</v>
      </c>
      <c r="C339" s="58" t="str">
        <f>IF(RIGHT(t_EuropeanWasteCodes[[#This Row],[Imported code]],1)="*","Y","N")</f>
        <v>N</v>
      </c>
      <c r="D339" s="59" t="s">
        <v>342</v>
      </c>
      <c r="E339" s="59" t="s">
        <v>1209</v>
      </c>
      <c r="F339" s="59" t="s">
        <v>1232</v>
      </c>
      <c r="G339" s="59" t="s">
        <v>1243</v>
      </c>
      <c r="H339" s="60" t="str">
        <f>t_EuropeanWasteCodes[[#This Row],[Part I]]&amp;" &gt; "&amp;t_EuropeanWasteCodes[[#This Row],[Part II]]&amp;" &gt; "&amp;t_EuropeanWasteCodes[[#This Row],[Part III]]</f>
        <v>10 WASTES FROM THERMAL PROCESSES &gt; 10 02 wastes from the iron and steel industry &gt; 10 02 99 wastes not otherwise specified</v>
      </c>
    </row>
    <row r="340" spans="2:8" s="62" customFormat="1" ht="56" x14ac:dyDescent="0.15">
      <c r="B340" s="58" t="str">
        <f>"ELoW_"&amp;LEFT(t_EuropeanWasteCodes[[#This Row],[Imported code]],2)&amp;"_"&amp;MID(t_EuropeanWasteCodes[[#This Row],[Imported code]],4,2)&amp;"_"&amp;MID(t_EuropeanWasteCodes[[#This Row],[Imported code]],7,2)</f>
        <v>ELoW_10_03_02</v>
      </c>
      <c r="C340" s="58" t="str">
        <f>IF(RIGHT(t_EuropeanWasteCodes[[#This Row],[Imported code]],1)="*","Y","N")</f>
        <v>N</v>
      </c>
      <c r="D340" s="59" t="s">
        <v>343</v>
      </c>
      <c r="E340" s="59" t="s">
        <v>1209</v>
      </c>
      <c r="F340" s="59" t="s">
        <v>1244</v>
      </c>
      <c r="G340" s="59" t="s">
        <v>1245</v>
      </c>
      <c r="H340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02 anode scraps</v>
      </c>
    </row>
    <row r="341" spans="2:8" s="62" customFormat="1" ht="56" x14ac:dyDescent="0.15">
      <c r="B341" s="58" t="str">
        <f>"ELoW_"&amp;LEFT(t_EuropeanWasteCodes[[#This Row],[Imported code]],2)&amp;"_"&amp;MID(t_EuropeanWasteCodes[[#This Row],[Imported code]],4,2)&amp;"_"&amp;MID(t_EuropeanWasteCodes[[#This Row],[Imported code]],7,2)</f>
        <v>ELoW_10_03_04</v>
      </c>
      <c r="C341" s="58" t="str">
        <f>IF(RIGHT(t_EuropeanWasteCodes[[#This Row],[Imported code]],1)="*","Y","N")</f>
        <v>Y</v>
      </c>
      <c r="D341" s="59" t="s">
        <v>344</v>
      </c>
      <c r="E341" s="59" t="s">
        <v>1209</v>
      </c>
      <c r="F341" s="59" t="s">
        <v>1244</v>
      </c>
      <c r="G341" s="59" t="s">
        <v>1246</v>
      </c>
      <c r="H341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04* primary production slags</v>
      </c>
    </row>
    <row r="342" spans="2:8" s="62" customFormat="1" ht="56" x14ac:dyDescent="0.15">
      <c r="B342" s="58" t="str">
        <f>"ELoW_"&amp;LEFT(t_EuropeanWasteCodes[[#This Row],[Imported code]],2)&amp;"_"&amp;MID(t_EuropeanWasteCodes[[#This Row],[Imported code]],4,2)&amp;"_"&amp;MID(t_EuropeanWasteCodes[[#This Row],[Imported code]],7,2)</f>
        <v>ELoW_10_03_05</v>
      </c>
      <c r="C342" s="58" t="str">
        <f>IF(RIGHT(t_EuropeanWasteCodes[[#This Row],[Imported code]],1)="*","Y","N")</f>
        <v>N</v>
      </c>
      <c r="D342" s="59" t="s">
        <v>345</v>
      </c>
      <c r="E342" s="59" t="s">
        <v>1209</v>
      </c>
      <c r="F342" s="59" t="s">
        <v>1244</v>
      </c>
      <c r="G342" s="59" t="s">
        <v>1247</v>
      </c>
      <c r="H342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05 waste alumina</v>
      </c>
    </row>
    <row r="343" spans="2:8" s="62" customFormat="1" ht="70" x14ac:dyDescent="0.15">
      <c r="B343" s="58" t="str">
        <f>"ELoW_"&amp;LEFT(t_EuropeanWasteCodes[[#This Row],[Imported code]],2)&amp;"_"&amp;MID(t_EuropeanWasteCodes[[#This Row],[Imported code]],4,2)&amp;"_"&amp;MID(t_EuropeanWasteCodes[[#This Row],[Imported code]],7,2)</f>
        <v>ELoW_10_03_08</v>
      </c>
      <c r="C343" s="58" t="str">
        <f>IF(RIGHT(t_EuropeanWasteCodes[[#This Row],[Imported code]],1)="*","Y","N")</f>
        <v>Y</v>
      </c>
      <c r="D343" s="59" t="s">
        <v>346</v>
      </c>
      <c r="E343" s="59" t="s">
        <v>1209</v>
      </c>
      <c r="F343" s="59" t="s">
        <v>1244</v>
      </c>
      <c r="G343" s="59" t="s">
        <v>1248</v>
      </c>
      <c r="H343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08* salt slags from secondary production</v>
      </c>
    </row>
    <row r="344" spans="2:8" s="62" customFormat="1" ht="70" x14ac:dyDescent="0.15">
      <c r="B344" s="58" t="str">
        <f>"ELoW_"&amp;LEFT(t_EuropeanWasteCodes[[#This Row],[Imported code]],2)&amp;"_"&amp;MID(t_EuropeanWasteCodes[[#This Row],[Imported code]],4,2)&amp;"_"&amp;MID(t_EuropeanWasteCodes[[#This Row],[Imported code]],7,2)</f>
        <v>ELoW_10_03_09</v>
      </c>
      <c r="C344" s="58" t="str">
        <f>IF(RIGHT(t_EuropeanWasteCodes[[#This Row],[Imported code]],1)="*","Y","N")</f>
        <v>Y</v>
      </c>
      <c r="D344" s="59" t="s">
        <v>347</v>
      </c>
      <c r="E344" s="59" t="s">
        <v>1209</v>
      </c>
      <c r="F344" s="59" t="s">
        <v>1244</v>
      </c>
      <c r="G344" s="59" t="s">
        <v>1249</v>
      </c>
      <c r="H344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09* black drosses from secondary production</v>
      </c>
    </row>
    <row r="345" spans="2:8" s="62" customFormat="1" ht="98" x14ac:dyDescent="0.15">
      <c r="B345" s="58" t="str">
        <f>"ELoW_"&amp;LEFT(t_EuropeanWasteCodes[[#This Row],[Imported code]],2)&amp;"_"&amp;MID(t_EuropeanWasteCodes[[#This Row],[Imported code]],4,2)&amp;"_"&amp;MID(t_EuropeanWasteCodes[[#This Row],[Imported code]],7,2)</f>
        <v>ELoW_10_03_15</v>
      </c>
      <c r="C345" s="58" t="str">
        <f>IF(RIGHT(t_EuropeanWasteCodes[[#This Row],[Imported code]],1)="*","Y","N")</f>
        <v>Y</v>
      </c>
      <c r="D345" s="59" t="s">
        <v>348</v>
      </c>
      <c r="E345" s="59" t="s">
        <v>1209</v>
      </c>
      <c r="F345" s="59" t="s">
        <v>1244</v>
      </c>
      <c r="G345" s="59" t="s">
        <v>1250</v>
      </c>
      <c r="H345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15* skimmings that are flammable or emit, upon contact with water, flammable gases in hazardous quantities</v>
      </c>
    </row>
    <row r="346" spans="2:8" s="62" customFormat="1" ht="70" x14ac:dyDescent="0.15">
      <c r="B346" s="58" t="str">
        <f>"ELoW_"&amp;LEFT(t_EuropeanWasteCodes[[#This Row],[Imported code]],2)&amp;"_"&amp;MID(t_EuropeanWasteCodes[[#This Row],[Imported code]],4,2)&amp;"_"&amp;MID(t_EuropeanWasteCodes[[#This Row],[Imported code]],7,2)</f>
        <v>ELoW_10_03_16</v>
      </c>
      <c r="C346" s="58" t="str">
        <f>IF(RIGHT(t_EuropeanWasteCodes[[#This Row],[Imported code]],1)="*","Y","N")</f>
        <v>N</v>
      </c>
      <c r="D346" s="59" t="s">
        <v>349</v>
      </c>
      <c r="E346" s="59" t="s">
        <v>1209</v>
      </c>
      <c r="F346" s="59" t="s">
        <v>1244</v>
      </c>
      <c r="G346" s="59" t="s">
        <v>1251</v>
      </c>
      <c r="H346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16 skimmings other than those mentioned in 10 03 15</v>
      </c>
    </row>
    <row r="347" spans="2:8" s="62" customFormat="1" ht="70" x14ac:dyDescent="0.15">
      <c r="B347" s="58" t="str">
        <f>"ELoW_"&amp;LEFT(t_EuropeanWasteCodes[[#This Row],[Imported code]],2)&amp;"_"&amp;MID(t_EuropeanWasteCodes[[#This Row],[Imported code]],4,2)&amp;"_"&amp;MID(t_EuropeanWasteCodes[[#This Row],[Imported code]],7,2)</f>
        <v>ELoW_10_03_17</v>
      </c>
      <c r="C347" s="58" t="str">
        <f>IF(RIGHT(t_EuropeanWasteCodes[[#This Row],[Imported code]],1)="*","Y","N")</f>
        <v>Y</v>
      </c>
      <c r="D347" s="59" t="s">
        <v>350</v>
      </c>
      <c r="E347" s="59" t="s">
        <v>1209</v>
      </c>
      <c r="F347" s="59" t="s">
        <v>1244</v>
      </c>
      <c r="G347" s="59" t="s">
        <v>1252</v>
      </c>
      <c r="H347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17* tar-containing wastes from anode manufacture</v>
      </c>
    </row>
    <row r="348" spans="2:8" s="62" customFormat="1" ht="84" x14ac:dyDescent="0.15">
      <c r="B348" s="58" t="str">
        <f>"ELoW_"&amp;LEFT(t_EuropeanWasteCodes[[#This Row],[Imported code]],2)&amp;"_"&amp;MID(t_EuropeanWasteCodes[[#This Row],[Imported code]],4,2)&amp;"_"&amp;MID(t_EuropeanWasteCodes[[#This Row],[Imported code]],7,2)</f>
        <v>ELoW_10_03_18</v>
      </c>
      <c r="C348" s="58" t="str">
        <f>IF(RIGHT(t_EuropeanWasteCodes[[#This Row],[Imported code]],1)="*","Y","N")</f>
        <v>N</v>
      </c>
      <c r="D348" s="59" t="s">
        <v>351</v>
      </c>
      <c r="E348" s="59" t="s">
        <v>1209</v>
      </c>
      <c r="F348" s="59" t="s">
        <v>1244</v>
      </c>
      <c r="G348" s="59" t="s">
        <v>1253</v>
      </c>
      <c r="H348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18 carbon-containing wastes from anode manufacture other than those mentioned in 10 03 17</v>
      </c>
    </row>
    <row r="349" spans="2:8" s="62" customFormat="1" ht="70" x14ac:dyDescent="0.15">
      <c r="B349" s="58" t="str">
        <f>"ELoW_"&amp;LEFT(t_EuropeanWasteCodes[[#This Row],[Imported code]],2)&amp;"_"&amp;MID(t_EuropeanWasteCodes[[#This Row],[Imported code]],4,2)&amp;"_"&amp;MID(t_EuropeanWasteCodes[[#This Row],[Imported code]],7,2)</f>
        <v>ELoW_10_03_19</v>
      </c>
      <c r="C349" s="58" t="str">
        <f>IF(RIGHT(t_EuropeanWasteCodes[[#This Row],[Imported code]],1)="*","Y","N")</f>
        <v>Y</v>
      </c>
      <c r="D349" s="59" t="s">
        <v>352</v>
      </c>
      <c r="E349" s="59" t="s">
        <v>1209</v>
      </c>
      <c r="F349" s="59" t="s">
        <v>1244</v>
      </c>
      <c r="G349" s="59" t="s">
        <v>1254</v>
      </c>
      <c r="H349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19* flue-gas dust containing hazardous substances</v>
      </c>
    </row>
    <row r="350" spans="2:8" s="62" customFormat="1" ht="70" x14ac:dyDescent="0.15">
      <c r="B350" s="58" t="str">
        <f>"ELoW_"&amp;LEFT(t_EuropeanWasteCodes[[#This Row],[Imported code]],2)&amp;"_"&amp;MID(t_EuropeanWasteCodes[[#This Row],[Imported code]],4,2)&amp;"_"&amp;MID(t_EuropeanWasteCodes[[#This Row],[Imported code]],7,2)</f>
        <v>ELoW_10_03_20</v>
      </c>
      <c r="C350" s="58" t="str">
        <f>IF(RIGHT(t_EuropeanWasteCodes[[#This Row],[Imported code]],1)="*","Y","N")</f>
        <v>N</v>
      </c>
      <c r="D350" s="59" t="s">
        <v>353</v>
      </c>
      <c r="E350" s="59" t="s">
        <v>1209</v>
      </c>
      <c r="F350" s="59" t="s">
        <v>1244</v>
      </c>
      <c r="G350" s="59" t="s">
        <v>1255</v>
      </c>
      <c r="H350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20 flue-gas dust other than those mentioned in 10 03 19</v>
      </c>
    </row>
    <row r="351" spans="2:8" s="62" customFormat="1" ht="84" x14ac:dyDescent="0.15">
      <c r="B351" s="58" t="str">
        <f>"ELoW_"&amp;LEFT(t_EuropeanWasteCodes[[#This Row],[Imported code]],2)&amp;"_"&amp;MID(t_EuropeanWasteCodes[[#This Row],[Imported code]],4,2)&amp;"_"&amp;MID(t_EuropeanWasteCodes[[#This Row],[Imported code]],7,2)</f>
        <v>ELoW_10_03_21</v>
      </c>
      <c r="C351" s="58" t="str">
        <f>IF(RIGHT(t_EuropeanWasteCodes[[#This Row],[Imported code]],1)="*","Y","N")</f>
        <v>Y</v>
      </c>
      <c r="D351" s="59" t="s">
        <v>354</v>
      </c>
      <c r="E351" s="59" t="s">
        <v>1209</v>
      </c>
      <c r="F351" s="59" t="s">
        <v>1244</v>
      </c>
      <c r="G351" s="59" t="s">
        <v>1256</v>
      </c>
      <c r="H351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21* other particulates and dust (including ball-mill dust) containing hazardous substances</v>
      </c>
    </row>
    <row r="352" spans="2:8" s="62" customFormat="1" ht="84" x14ac:dyDescent="0.15">
      <c r="B352" s="58" t="str">
        <f>"ELoW_"&amp;LEFT(t_EuropeanWasteCodes[[#This Row],[Imported code]],2)&amp;"_"&amp;MID(t_EuropeanWasteCodes[[#This Row],[Imported code]],4,2)&amp;"_"&amp;MID(t_EuropeanWasteCodes[[#This Row],[Imported code]],7,2)</f>
        <v>ELoW_10_03_22</v>
      </c>
      <c r="C352" s="58" t="str">
        <f>IF(RIGHT(t_EuropeanWasteCodes[[#This Row],[Imported code]],1)="*","Y","N")</f>
        <v>N</v>
      </c>
      <c r="D352" s="59" t="s">
        <v>355</v>
      </c>
      <c r="E352" s="59" t="s">
        <v>1209</v>
      </c>
      <c r="F352" s="59" t="s">
        <v>1244</v>
      </c>
      <c r="G352" s="59" t="s">
        <v>1257</v>
      </c>
      <c r="H352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22 other particulates and dust (including ball-mill dust) other than those mentioned in 10 03 21</v>
      </c>
    </row>
    <row r="353" spans="2:8" s="62" customFormat="1" ht="84" x14ac:dyDescent="0.15">
      <c r="B353" s="58" t="str">
        <f>"ELoW_"&amp;LEFT(t_EuropeanWasteCodes[[#This Row],[Imported code]],2)&amp;"_"&amp;MID(t_EuropeanWasteCodes[[#This Row],[Imported code]],4,2)&amp;"_"&amp;MID(t_EuropeanWasteCodes[[#This Row],[Imported code]],7,2)</f>
        <v>ELoW_10_03_23</v>
      </c>
      <c r="C353" s="58" t="str">
        <f>IF(RIGHT(t_EuropeanWasteCodes[[#This Row],[Imported code]],1)="*","Y","N")</f>
        <v>Y</v>
      </c>
      <c r="D353" s="59" t="s">
        <v>356</v>
      </c>
      <c r="E353" s="59" t="s">
        <v>1209</v>
      </c>
      <c r="F353" s="59" t="s">
        <v>1244</v>
      </c>
      <c r="G353" s="59" t="s">
        <v>1258</v>
      </c>
      <c r="H353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23* solid wastes from gas treatment containing hazardous substances</v>
      </c>
    </row>
    <row r="354" spans="2:8" s="62" customFormat="1" ht="84" x14ac:dyDescent="0.15">
      <c r="B354" s="58" t="str">
        <f>"ELoW_"&amp;LEFT(t_EuropeanWasteCodes[[#This Row],[Imported code]],2)&amp;"_"&amp;MID(t_EuropeanWasteCodes[[#This Row],[Imported code]],4,2)&amp;"_"&amp;MID(t_EuropeanWasteCodes[[#This Row],[Imported code]],7,2)</f>
        <v>ELoW_10_03_24</v>
      </c>
      <c r="C354" s="58" t="str">
        <f>IF(RIGHT(t_EuropeanWasteCodes[[#This Row],[Imported code]],1)="*","Y","N")</f>
        <v>N</v>
      </c>
      <c r="D354" s="59" t="s">
        <v>357</v>
      </c>
      <c r="E354" s="59" t="s">
        <v>1209</v>
      </c>
      <c r="F354" s="59" t="s">
        <v>1244</v>
      </c>
      <c r="G354" s="59" t="s">
        <v>1259</v>
      </c>
      <c r="H354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24 solid wastes from gas treatment other than those mentioned in 10 03 23</v>
      </c>
    </row>
    <row r="355" spans="2:8" s="62" customFormat="1" ht="84" x14ac:dyDescent="0.15">
      <c r="B355" s="58" t="str">
        <f>"ELoW_"&amp;LEFT(t_EuropeanWasteCodes[[#This Row],[Imported code]],2)&amp;"_"&amp;MID(t_EuropeanWasteCodes[[#This Row],[Imported code]],4,2)&amp;"_"&amp;MID(t_EuropeanWasteCodes[[#This Row],[Imported code]],7,2)</f>
        <v>ELoW_10_03_25</v>
      </c>
      <c r="C355" s="58" t="str">
        <f>IF(RIGHT(t_EuropeanWasteCodes[[#This Row],[Imported code]],1)="*","Y","N")</f>
        <v>Y</v>
      </c>
      <c r="D355" s="59" t="s">
        <v>358</v>
      </c>
      <c r="E355" s="59" t="s">
        <v>1209</v>
      </c>
      <c r="F355" s="59" t="s">
        <v>1244</v>
      </c>
      <c r="G355" s="59" t="s">
        <v>1260</v>
      </c>
      <c r="H355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25* sludges and filter cakes from gas treatment containing hazardous substances</v>
      </c>
    </row>
    <row r="356" spans="2:8" s="62" customFormat="1" ht="84" x14ac:dyDescent="0.15">
      <c r="B356" s="58" t="str">
        <f>"ELoW_"&amp;LEFT(t_EuropeanWasteCodes[[#This Row],[Imported code]],2)&amp;"_"&amp;MID(t_EuropeanWasteCodes[[#This Row],[Imported code]],4,2)&amp;"_"&amp;MID(t_EuropeanWasteCodes[[#This Row],[Imported code]],7,2)</f>
        <v>ELoW_10_03_26</v>
      </c>
      <c r="C356" s="58" t="str">
        <f>IF(RIGHT(t_EuropeanWasteCodes[[#This Row],[Imported code]],1)="*","Y","N")</f>
        <v>N</v>
      </c>
      <c r="D356" s="59" t="s">
        <v>359</v>
      </c>
      <c r="E356" s="59" t="s">
        <v>1209</v>
      </c>
      <c r="F356" s="59" t="s">
        <v>1244</v>
      </c>
      <c r="G356" s="59" t="s">
        <v>1261</v>
      </c>
      <c r="H356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26 sludges and filter cakes from gas treatment other than those mentioned in 10 03 25</v>
      </c>
    </row>
    <row r="357" spans="2:8" s="62" customFormat="1" ht="70" x14ac:dyDescent="0.15">
      <c r="B357" s="58" t="str">
        <f>"ELoW_"&amp;LEFT(t_EuropeanWasteCodes[[#This Row],[Imported code]],2)&amp;"_"&amp;MID(t_EuropeanWasteCodes[[#This Row],[Imported code]],4,2)&amp;"_"&amp;MID(t_EuropeanWasteCodes[[#This Row],[Imported code]],7,2)</f>
        <v>ELoW_10_03_27</v>
      </c>
      <c r="C357" s="58" t="str">
        <f>IF(RIGHT(t_EuropeanWasteCodes[[#This Row],[Imported code]],1)="*","Y","N")</f>
        <v>Y</v>
      </c>
      <c r="D357" s="59" t="s">
        <v>360</v>
      </c>
      <c r="E357" s="59" t="s">
        <v>1209</v>
      </c>
      <c r="F357" s="59" t="s">
        <v>1244</v>
      </c>
      <c r="G357" s="59" t="s">
        <v>1262</v>
      </c>
      <c r="H357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27* wastes from cooling-water treatment containing oil</v>
      </c>
    </row>
    <row r="358" spans="2:8" s="62" customFormat="1" ht="84" x14ac:dyDescent="0.15">
      <c r="B358" s="58" t="str">
        <f>"ELoW_"&amp;LEFT(t_EuropeanWasteCodes[[#This Row],[Imported code]],2)&amp;"_"&amp;MID(t_EuropeanWasteCodes[[#This Row],[Imported code]],4,2)&amp;"_"&amp;MID(t_EuropeanWasteCodes[[#This Row],[Imported code]],7,2)</f>
        <v>ELoW_10_03_28</v>
      </c>
      <c r="C358" s="58" t="str">
        <f>IF(RIGHT(t_EuropeanWasteCodes[[#This Row],[Imported code]],1)="*","Y","N")</f>
        <v>N</v>
      </c>
      <c r="D358" s="59" t="s">
        <v>361</v>
      </c>
      <c r="E358" s="59" t="s">
        <v>1209</v>
      </c>
      <c r="F358" s="59" t="s">
        <v>1244</v>
      </c>
      <c r="G358" s="59" t="s">
        <v>1263</v>
      </c>
      <c r="H358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28 wastes from cooling-water treatment other than those mentioned in 10 03 27</v>
      </c>
    </row>
    <row r="359" spans="2:8" s="62" customFormat="1" ht="84" x14ac:dyDescent="0.15">
      <c r="B359" s="58" t="str">
        <f>"ELoW_"&amp;LEFT(t_EuropeanWasteCodes[[#This Row],[Imported code]],2)&amp;"_"&amp;MID(t_EuropeanWasteCodes[[#This Row],[Imported code]],4,2)&amp;"_"&amp;MID(t_EuropeanWasteCodes[[#This Row],[Imported code]],7,2)</f>
        <v>ELoW_10_03_29</v>
      </c>
      <c r="C359" s="58" t="str">
        <f>IF(RIGHT(t_EuropeanWasteCodes[[#This Row],[Imported code]],1)="*","Y","N")</f>
        <v>Y</v>
      </c>
      <c r="D359" s="59" t="s">
        <v>362</v>
      </c>
      <c r="E359" s="59" t="s">
        <v>1209</v>
      </c>
      <c r="F359" s="59" t="s">
        <v>1244</v>
      </c>
      <c r="G359" s="59" t="s">
        <v>1264</v>
      </c>
      <c r="H359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29* wastes from treatment of salt slags and black drosses containing hazardous substances</v>
      </c>
    </row>
    <row r="360" spans="2:8" s="62" customFormat="1" ht="84" x14ac:dyDescent="0.15">
      <c r="B360" s="58" t="str">
        <f>"ELoW_"&amp;LEFT(t_EuropeanWasteCodes[[#This Row],[Imported code]],2)&amp;"_"&amp;MID(t_EuropeanWasteCodes[[#This Row],[Imported code]],4,2)&amp;"_"&amp;MID(t_EuropeanWasteCodes[[#This Row],[Imported code]],7,2)</f>
        <v>ELoW_10_03_30</v>
      </c>
      <c r="C360" s="58" t="str">
        <f>IF(RIGHT(t_EuropeanWasteCodes[[#This Row],[Imported code]],1)="*","Y","N")</f>
        <v>N</v>
      </c>
      <c r="D360" s="59" t="s">
        <v>363</v>
      </c>
      <c r="E360" s="59" t="s">
        <v>1209</v>
      </c>
      <c r="F360" s="59" t="s">
        <v>1244</v>
      </c>
      <c r="G360" s="59" t="s">
        <v>1265</v>
      </c>
      <c r="H360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30 wastes from treatment of salt slags and black drosses other than those mentioned in 10 03 29</v>
      </c>
    </row>
    <row r="361" spans="2:8" s="62" customFormat="1" ht="70" x14ac:dyDescent="0.15">
      <c r="B361" s="58" t="str">
        <f>"ELoW_"&amp;LEFT(t_EuropeanWasteCodes[[#This Row],[Imported code]],2)&amp;"_"&amp;MID(t_EuropeanWasteCodes[[#This Row],[Imported code]],4,2)&amp;"_"&amp;MID(t_EuropeanWasteCodes[[#This Row],[Imported code]],7,2)</f>
        <v>ELoW_10_03_99</v>
      </c>
      <c r="C361" s="58" t="str">
        <f>IF(RIGHT(t_EuropeanWasteCodes[[#This Row],[Imported code]],1)="*","Y","N")</f>
        <v>N</v>
      </c>
      <c r="D361" s="59" t="s">
        <v>364</v>
      </c>
      <c r="E361" s="59" t="s">
        <v>1209</v>
      </c>
      <c r="F361" s="59" t="s">
        <v>1244</v>
      </c>
      <c r="G361" s="59" t="s">
        <v>1266</v>
      </c>
      <c r="H361" s="60" t="str">
        <f>t_EuropeanWasteCodes[[#This Row],[Part I]]&amp;" &gt; "&amp;t_EuropeanWasteCodes[[#This Row],[Part II]]&amp;" &gt; "&amp;t_EuropeanWasteCodes[[#This Row],[Part III]]</f>
        <v>10 WASTES FROM THERMAL PROCESSES &gt; 10 03 wastes from aluminium thermal metallurgy &gt; 10 03 99 wastes not otherwise specified</v>
      </c>
    </row>
    <row r="362" spans="2:8" s="62" customFormat="1" ht="56" x14ac:dyDescent="0.15">
      <c r="B362" s="58" t="str">
        <f>"ELoW_"&amp;LEFT(t_EuropeanWasteCodes[[#This Row],[Imported code]],2)&amp;"_"&amp;MID(t_EuropeanWasteCodes[[#This Row],[Imported code]],4,2)&amp;"_"&amp;MID(t_EuropeanWasteCodes[[#This Row],[Imported code]],7,2)</f>
        <v>ELoW_10_04_01</v>
      </c>
      <c r="C362" s="58" t="str">
        <f>IF(RIGHT(t_EuropeanWasteCodes[[#This Row],[Imported code]],1)="*","Y","N")</f>
        <v>Y</v>
      </c>
      <c r="D362" s="59" t="s">
        <v>365</v>
      </c>
      <c r="E362" s="59" t="s">
        <v>1209</v>
      </c>
      <c r="F362" s="59" t="s">
        <v>1267</v>
      </c>
      <c r="G362" s="59" t="s">
        <v>1268</v>
      </c>
      <c r="H362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01* slags from primary and secondary production</v>
      </c>
    </row>
    <row r="363" spans="2:8" s="62" customFormat="1" ht="70" x14ac:dyDescent="0.15">
      <c r="B363" s="58" t="str">
        <f>"ELoW_"&amp;LEFT(t_EuropeanWasteCodes[[#This Row],[Imported code]],2)&amp;"_"&amp;MID(t_EuropeanWasteCodes[[#This Row],[Imported code]],4,2)&amp;"_"&amp;MID(t_EuropeanWasteCodes[[#This Row],[Imported code]],7,2)</f>
        <v>ELoW_10_04_02</v>
      </c>
      <c r="C363" s="58" t="str">
        <f>IF(RIGHT(t_EuropeanWasteCodes[[#This Row],[Imported code]],1)="*","Y","N")</f>
        <v>Y</v>
      </c>
      <c r="D363" s="59" t="s">
        <v>366</v>
      </c>
      <c r="E363" s="59" t="s">
        <v>1209</v>
      </c>
      <c r="F363" s="59" t="s">
        <v>1267</v>
      </c>
      <c r="G363" s="59" t="s">
        <v>1269</v>
      </c>
      <c r="H363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02* dross and skimmings from primary and secondary production</v>
      </c>
    </row>
    <row r="364" spans="2:8" s="62" customFormat="1" ht="56" x14ac:dyDescent="0.15">
      <c r="B364" s="58" t="str">
        <f>"ELoW_"&amp;LEFT(t_EuropeanWasteCodes[[#This Row],[Imported code]],2)&amp;"_"&amp;MID(t_EuropeanWasteCodes[[#This Row],[Imported code]],4,2)&amp;"_"&amp;MID(t_EuropeanWasteCodes[[#This Row],[Imported code]],7,2)</f>
        <v>ELoW_10_04_03</v>
      </c>
      <c r="C364" s="58" t="str">
        <f>IF(RIGHT(t_EuropeanWasteCodes[[#This Row],[Imported code]],1)="*","Y","N")</f>
        <v>Y</v>
      </c>
      <c r="D364" s="59" t="s">
        <v>367</v>
      </c>
      <c r="E364" s="59" t="s">
        <v>1209</v>
      </c>
      <c r="F364" s="59" t="s">
        <v>1267</v>
      </c>
      <c r="G364" s="59" t="s">
        <v>1270</v>
      </c>
      <c r="H364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03* calcium arsenate</v>
      </c>
    </row>
    <row r="365" spans="2:8" s="62" customFormat="1" ht="56" x14ac:dyDescent="0.15">
      <c r="B365" s="58" t="str">
        <f>"ELoW_"&amp;LEFT(t_EuropeanWasteCodes[[#This Row],[Imported code]],2)&amp;"_"&amp;MID(t_EuropeanWasteCodes[[#This Row],[Imported code]],4,2)&amp;"_"&amp;MID(t_EuropeanWasteCodes[[#This Row],[Imported code]],7,2)</f>
        <v>ELoW_10_04_04</v>
      </c>
      <c r="C365" s="58" t="str">
        <f>IF(RIGHT(t_EuropeanWasteCodes[[#This Row],[Imported code]],1)="*","Y","N")</f>
        <v>Y</v>
      </c>
      <c r="D365" s="59" t="s">
        <v>368</v>
      </c>
      <c r="E365" s="59" t="s">
        <v>1209</v>
      </c>
      <c r="F365" s="59" t="s">
        <v>1267</v>
      </c>
      <c r="G365" s="59" t="s">
        <v>1271</v>
      </c>
      <c r="H365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04* flue-gas dust</v>
      </c>
    </row>
    <row r="366" spans="2:8" s="62" customFormat="1" ht="56" x14ac:dyDescent="0.15">
      <c r="B366" s="58" t="str">
        <f>"ELoW_"&amp;LEFT(t_EuropeanWasteCodes[[#This Row],[Imported code]],2)&amp;"_"&amp;MID(t_EuropeanWasteCodes[[#This Row],[Imported code]],4,2)&amp;"_"&amp;MID(t_EuropeanWasteCodes[[#This Row],[Imported code]],7,2)</f>
        <v>ELoW_10_04_05</v>
      </c>
      <c r="C366" s="58" t="str">
        <f>IF(RIGHT(t_EuropeanWasteCodes[[#This Row],[Imported code]],1)="*","Y","N")</f>
        <v>Y</v>
      </c>
      <c r="D366" s="59" t="s">
        <v>369</v>
      </c>
      <c r="E366" s="59" t="s">
        <v>1209</v>
      </c>
      <c r="F366" s="59" t="s">
        <v>1267</v>
      </c>
      <c r="G366" s="59" t="s">
        <v>1272</v>
      </c>
      <c r="H366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05* other particulates and dust</v>
      </c>
    </row>
    <row r="367" spans="2:8" s="62" customFormat="1" ht="56" x14ac:dyDescent="0.15">
      <c r="B367" s="58" t="str">
        <f>"ELoW_"&amp;LEFT(t_EuropeanWasteCodes[[#This Row],[Imported code]],2)&amp;"_"&amp;MID(t_EuropeanWasteCodes[[#This Row],[Imported code]],4,2)&amp;"_"&amp;MID(t_EuropeanWasteCodes[[#This Row],[Imported code]],7,2)</f>
        <v>ELoW_10_04_06</v>
      </c>
      <c r="C367" s="58" t="str">
        <f>IF(RIGHT(t_EuropeanWasteCodes[[#This Row],[Imported code]],1)="*","Y","N")</f>
        <v>Y</v>
      </c>
      <c r="D367" s="59" t="s">
        <v>370</v>
      </c>
      <c r="E367" s="59" t="s">
        <v>1209</v>
      </c>
      <c r="F367" s="59" t="s">
        <v>1267</v>
      </c>
      <c r="G367" s="59" t="s">
        <v>1273</v>
      </c>
      <c r="H367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06* solid wastes from gas treatment</v>
      </c>
    </row>
    <row r="368" spans="2:8" s="62" customFormat="1" ht="56" x14ac:dyDescent="0.15">
      <c r="B368" s="58" t="str">
        <f>"ELoW_"&amp;LEFT(t_EuropeanWasteCodes[[#This Row],[Imported code]],2)&amp;"_"&amp;MID(t_EuropeanWasteCodes[[#This Row],[Imported code]],4,2)&amp;"_"&amp;MID(t_EuropeanWasteCodes[[#This Row],[Imported code]],7,2)</f>
        <v>ELoW_10_04_07</v>
      </c>
      <c r="C368" s="58" t="str">
        <f>IF(RIGHT(t_EuropeanWasteCodes[[#This Row],[Imported code]],1)="*","Y","N")</f>
        <v>Y</v>
      </c>
      <c r="D368" s="59" t="s">
        <v>371</v>
      </c>
      <c r="E368" s="59" t="s">
        <v>1209</v>
      </c>
      <c r="F368" s="59" t="s">
        <v>1267</v>
      </c>
      <c r="G368" s="59" t="s">
        <v>1274</v>
      </c>
      <c r="H368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07* sludges and filter cakes from gas treatment</v>
      </c>
    </row>
    <row r="369" spans="2:8" s="62" customFormat="1" ht="70" x14ac:dyDescent="0.15">
      <c r="B369" s="58" t="str">
        <f>"ELoW_"&amp;LEFT(t_EuropeanWasteCodes[[#This Row],[Imported code]],2)&amp;"_"&amp;MID(t_EuropeanWasteCodes[[#This Row],[Imported code]],4,2)&amp;"_"&amp;MID(t_EuropeanWasteCodes[[#This Row],[Imported code]],7,2)</f>
        <v>ELoW_10_04_09</v>
      </c>
      <c r="C369" s="58" t="str">
        <f>IF(RIGHT(t_EuropeanWasteCodes[[#This Row],[Imported code]],1)="*","Y","N")</f>
        <v>Y</v>
      </c>
      <c r="D369" s="59" t="s">
        <v>372</v>
      </c>
      <c r="E369" s="59" t="s">
        <v>1209</v>
      </c>
      <c r="F369" s="59" t="s">
        <v>1267</v>
      </c>
      <c r="G369" s="59" t="s">
        <v>1275</v>
      </c>
      <c r="H369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09* wastes from cooling-water treatment containing oil</v>
      </c>
    </row>
    <row r="370" spans="2:8" s="62" customFormat="1" ht="70" x14ac:dyDescent="0.15">
      <c r="B370" s="58" t="str">
        <f>"ELoW_"&amp;LEFT(t_EuropeanWasteCodes[[#This Row],[Imported code]],2)&amp;"_"&amp;MID(t_EuropeanWasteCodes[[#This Row],[Imported code]],4,2)&amp;"_"&amp;MID(t_EuropeanWasteCodes[[#This Row],[Imported code]],7,2)</f>
        <v>ELoW_10_04_10</v>
      </c>
      <c r="C370" s="58" t="str">
        <f>IF(RIGHT(t_EuropeanWasteCodes[[#This Row],[Imported code]],1)="*","Y","N")</f>
        <v>N</v>
      </c>
      <c r="D370" s="59" t="s">
        <v>373</v>
      </c>
      <c r="E370" s="59" t="s">
        <v>1209</v>
      </c>
      <c r="F370" s="59" t="s">
        <v>1267</v>
      </c>
      <c r="G370" s="59" t="s">
        <v>1276</v>
      </c>
      <c r="H370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10 wastes from cooling-water treatment other than those mentioned in 10 04 09</v>
      </c>
    </row>
    <row r="371" spans="2:8" s="62" customFormat="1" ht="56" x14ac:dyDescent="0.15">
      <c r="B371" s="58" t="str">
        <f>"ELoW_"&amp;LEFT(t_EuropeanWasteCodes[[#This Row],[Imported code]],2)&amp;"_"&amp;MID(t_EuropeanWasteCodes[[#This Row],[Imported code]],4,2)&amp;"_"&amp;MID(t_EuropeanWasteCodes[[#This Row],[Imported code]],7,2)</f>
        <v>ELoW_10_04_99</v>
      </c>
      <c r="C371" s="58" t="str">
        <f>IF(RIGHT(t_EuropeanWasteCodes[[#This Row],[Imported code]],1)="*","Y","N")</f>
        <v>N</v>
      </c>
      <c r="D371" s="59" t="s">
        <v>374</v>
      </c>
      <c r="E371" s="59" t="s">
        <v>1209</v>
      </c>
      <c r="F371" s="59" t="s">
        <v>1267</v>
      </c>
      <c r="G371" s="59" t="s">
        <v>1277</v>
      </c>
      <c r="H371" s="60" t="str">
        <f>t_EuropeanWasteCodes[[#This Row],[Part I]]&amp;" &gt; "&amp;t_EuropeanWasteCodes[[#This Row],[Part II]]&amp;" &gt; "&amp;t_EuropeanWasteCodes[[#This Row],[Part III]]</f>
        <v>10 WASTES FROM THERMAL PROCESSES &gt; 10 04 wastes from lead thermal metallurgy &gt; 10 04 99 wastes not otherwise specified</v>
      </c>
    </row>
    <row r="372" spans="2:8" s="62" customFormat="1" ht="56" x14ac:dyDescent="0.15">
      <c r="B372" s="58" t="str">
        <f>"ELoW_"&amp;LEFT(t_EuropeanWasteCodes[[#This Row],[Imported code]],2)&amp;"_"&amp;MID(t_EuropeanWasteCodes[[#This Row],[Imported code]],4,2)&amp;"_"&amp;MID(t_EuropeanWasteCodes[[#This Row],[Imported code]],7,2)</f>
        <v>ELoW_10_05_01</v>
      </c>
      <c r="C372" s="58" t="str">
        <f>IF(RIGHT(t_EuropeanWasteCodes[[#This Row],[Imported code]],1)="*","Y","N")</f>
        <v>N</v>
      </c>
      <c r="D372" s="59" t="s">
        <v>375</v>
      </c>
      <c r="E372" s="59" t="s">
        <v>1209</v>
      </c>
      <c r="F372" s="59" t="s">
        <v>1278</v>
      </c>
      <c r="G372" s="59" t="s">
        <v>1279</v>
      </c>
      <c r="H372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01 slags from primary and secondary production</v>
      </c>
    </row>
    <row r="373" spans="2:8" s="62" customFormat="1" ht="56" x14ac:dyDescent="0.15">
      <c r="B373" s="58" t="str">
        <f>"ELoW_"&amp;LEFT(t_EuropeanWasteCodes[[#This Row],[Imported code]],2)&amp;"_"&amp;MID(t_EuropeanWasteCodes[[#This Row],[Imported code]],4,2)&amp;"_"&amp;MID(t_EuropeanWasteCodes[[#This Row],[Imported code]],7,2)</f>
        <v>ELoW_10_05_03</v>
      </c>
      <c r="C373" s="58" t="str">
        <f>IF(RIGHT(t_EuropeanWasteCodes[[#This Row],[Imported code]],1)="*","Y","N")</f>
        <v>Y</v>
      </c>
      <c r="D373" s="59" t="s">
        <v>376</v>
      </c>
      <c r="E373" s="59" t="s">
        <v>1209</v>
      </c>
      <c r="F373" s="59" t="s">
        <v>1278</v>
      </c>
      <c r="G373" s="59" t="s">
        <v>1280</v>
      </c>
      <c r="H373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03* flue-gas dust</v>
      </c>
    </row>
    <row r="374" spans="2:8" s="62" customFormat="1" ht="56" x14ac:dyDescent="0.15">
      <c r="B374" s="58" t="str">
        <f>"ELoW_"&amp;LEFT(t_EuropeanWasteCodes[[#This Row],[Imported code]],2)&amp;"_"&amp;MID(t_EuropeanWasteCodes[[#This Row],[Imported code]],4,2)&amp;"_"&amp;MID(t_EuropeanWasteCodes[[#This Row],[Imported code]],7,2)</f>
        <v>ELoW_10_05_04</v>
      </c>
      <c r="C374" s="58" t="str">
        <f>IF(RIGHT(t_EuropeanWasteCodes[[#This Row],[Imported code]],1)="*","Y","N")</f>
        <v>N</v>
      </c>
      <c r="D374" s="59" t="s">
        <v>377</v>
      </c>
      <c r="E374" s="59" t="s">
        <v>1209</v>
      </c>
      <c r="F374" s="59" t="s">
        <v>1278</v>
      </c>
      <c r="G374" s="59" t="s">
        <v>1281</v>
      </c>
      <c r="H374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04 other particulates and dust</v>
      </c>
    </row>
    <row r="375" spans="2:8" s="62" customFormat="1" ht="56" x14ac:dyDescent="0.15">
      <c r="B375" s="58" t="str">
        <f>"ELoW_"&amp;LEFT(t_EuropeanWasteCodes[[#This Row],[Imported code]],2)&amp;"_"&amp;MID(t_EuropeanWasteCodes[[#This Row],[Imported code]],4,2)&amp;"_"&amp;MID(t_EuropeanWasteCodes[[#This Row],[Imported code]],7,2)</f>
        <v>ELoW_10_05_05</v>
      </c>
      <c r="C375" s="58" t="str">
        <f>IF(RIGHT(t_EuropeanWasteCodes[[#This Row],[Imported code]],1)="*","Y","N")</f>
        <v>Y</v>
      </c>
      <c r="D375" s="59" t="s">
        <v>378</v>
      </c>
      <c r="E375" s="59" t="s">
        <v>1209</v>
      </c>
      <c r="F375" s="59" t="s">
        <v>1278</v>
      </c>
      <c r="G375" s="59" t="s">
        <v>1282</v>
      </c>
      <c r="H375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05* solid waste from gas treatment</v>
      </c>
    </row>
    <row r="376" spans="2:8" s="62" customFormat="1" ht="56" x14ac:dyDescent="0.15">
      <c r="B376" s="58" t="str">
        <f>"ELoW_"&amp;LEFT(t_EuropeanWasteCodes[[#This Row],[Imported code]],2)&amp;"_"&amp;MID(t_EuropeanWasteCodes[[#This Row],[Imported code]],4,2)&amp;"_"&amp;MID(t_EuropeanWasteCodes[[#This Row],[Imported code]],7,2)</f>
        <v>ELoW_10_05_06</v>
      </c>
      <c r="C376" s="58" t="str">
        <f>IF(RIGHT(t_EuropeanWasteCodes[[#This Row],[Imported code]],1)="*","Y","N")</f>
        <v>Y</v>
      </c>
      <c r="D376" s="59" t="s">
        <v>379</v>
      </c>
      <c r="E376" s="59" t="s">
        <v>1209</v>
      </c>
      <c r="F376" s="59" t="s">
        <v>1278</v>
      </c>
      <c r="G376" s="59" t="s">
        <v>1283</v>
      </c>
      <c r="H376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06* sludges and filter cakes from gas treatment</v>
      </c>
    </row>
    <row r="377" spans="2:8" s="62" customFormat="1" ht="70" x14ac:dyDescent="0.15">
      <c r="B377" s="58" t="str">
        <f>"ELoW_"&amp;LEFT(t_EuropeanWasteCodes[[#This Row],[Imported code]],2)&amp;"_"&amp;MID(t_EuropeanWasteCodes[[#This Row],[Imported code]],4,2)&amp;"_"&amp;MID(t_EuropeanWasteCodes[[#This Row],[Imported code]],7,2)</f>
        <v>ELoW_10_05_08</v>
      </c>
      <c r="C377" s="58" t="str">
        <f>IF(RIGHT(t_EuropeanWasteCodes[[#This Row],[Imported code]],1)="*","Y","N")</f>
        <v>Y</v>
      </c>
      <c r="D377" s="59" t="s">
        <v>380</v>
      </c>
      <c r="E377" s="59" t="s">
        <v>1209</v>
      </c>
      <c r="F377" s="59" t="s">
        <v>1278</v>
      </c>
      <c r="G377" s="59" t="s">
        <v>1284</v>
      </c>
      <c r="H377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08* wastes from cooling-water treatment containing oil</v>
      </c>
    </row>
    <row r="378" spans="2:8" s="62" customFormat="1" ht="70" x14ac:dyDescent="0.15">
      <c r="B378" s="58" t="str">
        <f>"ELoW_"&amp;LEFT(t_EuropeanWasteCodes[[#This Row],[Imported code]],2)&amp;"_"&amp;MID(t_EuropeanWasteCodes[[#This Row],[Imported code]],4,2)&amp;"_"&amp;MID(t_EuropeanWasteCodes[[#This Row],[Imported code]],7,2)</f>
        <v>ELoW_10_05_09</v>
      </c>
      <c r="C378" s="58" t="str">
        <f>IF(RIGHT(t_EuropeanWasteCodes[[#This Row],[Imported code]],1)="*","Y","N")</f>
        <v>N</v>
      </c>
      <c r="D378" s="59" t="s">
        <v>381</v>
      </c>
      <c r="E378" s="59" t="s">
        <v>1209</v>
      </c>
      <c r="F378" s="59" t="s">
        <v>1278</v>
      </c>
      <c r="G378" s="59" t="s">
        <v>1285</v>
      </c>
      <c r="H378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09 wastes from cooling-water treatment other than those mentioned in 10 05 08</v>
      </c>
    </row>
    <row r="379" spans="2:8" s="62" customFormat="1" ht="98" x14ac:dyDescent="0.15">
      <c r="B379" s="58" t="str">
        <f>"ELoW_"&amp;LEFT(t_EuropeanWasteCodes[[#This Row],[Imported code]],2)&amp;"_"&amp;MID(t_EuropeanWasteCodes[[#This Row],[Imported code]],4,2)&amp;"_"&amp;MID(t_EuropeanWasteCodes[[#This Row],[Imported code]],7,2)</f>
        <v>ELoW_10_05_10</v>
      </c>
      <c r="C379" s="58" t="str">
        <f>IF(RIGHT(t_EuropeanWasteCodes[[#This Row],[Imported code]],1)="*","Y","N")</f>
        <v>Y</v>
      </c>
      <c r="D379" s="59" t="s">
        <v>382</v>
      </c>
      <c r="E379" s="59" t="s">
        <v>1209</v>
      </c>
      <c r="F379" s="59" t="s">
        <v>1278</v>
      </c>
      <c r="G379" s="59" t="s">
        <v>1286</v>
      </c>
      <c r="H379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10* dross and skimmings that are flammable or emit, upon contact with water, flammable gases in hazardous quantities</v>
      </c>
    </row>
    <row r="380" spans="2:8" s="62" customFormat="1" ht="70" x14ac:dyDescent="0.15">
      <c r="B380" s="58" t="str">
        <f>"ELoW_"&amp;LEFT(t_EuropeanWasteCodes[[#This Row],[Imported code]],2)&amp;"_"&amp;MID(t_EuropeanWasteCodes[[#This Row],[Imported code]],4,2)&amp;"_"&amp;MID(t_EuropeanWasteCodes[[#This Row],[Imported code]],7,2)</f>
        <v>ELoW_10_05_11</v>
      </c>
      <c r="C380" s="58" t="str">
        <f>IF(RIGHT(t_EuropeanWasteCodes[[#This Row],[Imported code]],1)="*","Y","N")</f>
        <v>N</v>
      </c>
      <c r="D380" s="59" t="s">
        <v>383</v>
      </c>
      <c r="E380" s="59" t="s">
        <v>1209</v>
      </c>
      <c r="F380" s="59" t="s">
        <v>1278</v>
      </c>
      <c r="G380" s="59" t="s">
        <v>1287</v>
      </c>
      <c r="H380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11 dross and skimmings other than those mentioned in 10 05 10</v>
      </c>
    </row>
    <row r="381" spans="2:8" s="62" customFormat="1" ht="56" x14ac:dyDescent="0.15">
      <c r="B381" s="58" t="str">
        <f>"ELoW_"&amp;LEFT(t_EuropeanWasteCodes[[#This Row],[Imported code]],2)&amp;"_"&amp;MID(t_EuropeanWasteCodes[[#This Row],[Imported code]],4,2)&amp;"_"&amp;MID(t_EuropeanWasteCodes[[#This Row],[Imported code]],7,2)</f>
        <v>ELoW_10_05_99</v>
      </c>
      <c r="C381" s="58" t="str">
        <f>IF(RIGHT(t_EuropeanWasteCodes[[#This Row],[Imported code]],1)="*","Y","N")</f>
        <v>N</v>
      </c>
      <c r="D381" s="59" t="s">
        <v>384</v>
      </c>
      <c r="E381" s="59" t="s">
        <v>1209</v>
      </c>
      <c r="F381" s="59" t="s">
        <v>1278</v>
      </c>
      <c r="G381" s="59" t="s">
        <v>1288</v>
      </c>
      <c r="H381" s="60" t="str">
        <f>t_EuropeanWasteCodes[[#This Row],[Part I]]&amp;" &gt; "&amp;t_EuropeanWasteCodes[[#This Row],[Part II]]&amp;" &gt; "&amp;t_EuropeanWasteCodes[[#This Row],[Part III]]</f>
        <v>10 WASTES FROM THERMAL PROCESSES &gt; 10 05 wastes from zinc thermal metallurgy &gt; 10 05 99 wastes not otherwise specified</v>
      </c>
    </row>
    <row r="382" spans="2:8" s="62" customFormat="1" ht="70" x14ac:dyDescent="0.15">
      <c r="B382" s="58" t="str">
        <f>"ELoW_"&amp;LEFT(t_EuropeanWasteCodes[[#This Row],[Imported code]],2)&amp;"_"&amp;MID(t_EuropeanWasteCodes[[#This Row],[Imported code]],4,2)&amp;"_"&amp;MID(t_EuropeanWasteCodes[[#This Row],[Imported code]],7,2)</f>
        <v>ELoW_10_06_01</v>
      </c>
      <c r="C382" s="58" t="str">
        <f>IF(RIGHT(t_EuropeanWasteCodes[[#This Row],[Imported code]],1)="*","Y","N")</f>
        <v>N</v>
      </c>
      <c r="D382" s="59" t="s">
        <v>385</v>
      </c>
      <c r="E382" s="59" t="s">
        <v>1209</v>
      </c>
      <c r="F382" s="59" t="s">
        <v>1289</v>
      </c>
      <c r="G382" s="59" t="s">
        <v>1290</v>
      </c>
      <c r="H382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01 slags from primary and secondary production</v>
      </c>
    </row>
    <row r="383" spans="2:8" s="62" customFormat="1" ht="70" x14ac:dyDescent="0.15">
      <c r="B383" s="58" t="str">
        <f>"ELoW_"&amp;LEFT(t_EuropeanWasteCodes[[#This Row],[Imported code]],2)&amp;"_"&amp;MID(t_EuropeanWasteCodes[[#This Row],[Imported code]],4,2)&amp;"_"&amp;MID(t_EuropeanWasteCodes[[#This Row],[Imported code]],7,2)</f>
        <v>ELoW_10_06_02</v>
      </c>
      <c r="C383" s="58" t="str">
        <f>IF(RIGHT(t_EuropeanWasteCodes[[#This Row],[Imported code]],1)="*","Y","N")</f>
        <v>N</v>
      </c>
      <c r="D383" s="59" t="s">
        <v>386</v>
      </c>
      <c r="E383" s="59" t="s">
        <v>1209</v>
      </c>
      <c r="F383" s="59" t="s">
        <v>1289</v>
      </c>
      <c r="G383" s="59" t="s">
        <v>1291</v>
      </c>
      <c r="H383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02 dross and skimmings from primary and secondary production</v>
      </c>
    </row>
    <row r="384" spans="2:8" s="62" customFormat="1" ht="56" x14ac:dyDescent="0.15">
      <c r="B384" s="58" t="str">
        <f>"ELoW_"&amp;LEFT(t_EuropeanWasteCodes[[#This Row],[Imported code]],2)&amp;"_"&amp;MID(t_EuropeanWasteCodes[[#This Row],[Imported code]],4,2)&amp;"_"&amp;MID(t_EuropeanWasteCodes[[#This Row],[Imported code]],7,2)</f>
        <v>ELoW_10_06_03</v>
      </c>
      <c r="C384" s="58" t="str">
        <f>IF(RIGHT(t_EuropeanWasteCodes[[#This Row],[Imported code]],1)="*","Y","N")</f>
        <v>Y</v>
      </c>
      <c r="D384" s="59" t="s">
        <v>387</v>
      </c>
      <c r="E384" s="59" t="s">
        <v>1209</v>
      </c>
      <c r="F384" s="59" t="s">
        <v>1289</v>
      </c>
      <c r="G384" s="59" t="s">
        <v>1292</v>
      </c>
      <c r="H384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03* flue-gas dust</v>
      </c>
    </row>
    <row r="385" spans="2:8" s="62" customFormat="1" ht="56" x14ac:dyDescent="0.15">
      <c r="B385" s="58" t="str">
        <f>"ELoW_"&amp;LEFT(t_EuropeanWasteCodes[[#This Row],[Imported code]],2)&amp;"_"&amp;MID(t_EuropeanWasteCodes[[#This Row],[Imported code]],4,2)&amp;"_"&amp;MID(t_EuropeanWasteCodes[[#This Row],[Imported code]],7,2)</f>
        <v>ELoW_10_06_04</v>
      </c>
      <c r="C385" s="58" t="str">
        <f>IF(RIGHT(t_EuropeanWasteCodes[[#This Row],[Imported code]],1)="*","Y","N")</f>
        <v>N</v>
      </c>
      <c r="D385" s="59" t="s">
        <v>388</v>
      </c>
      <c r="E385" s="59" t="s">
        <v>1209</v>
      </c>
      <c r="F385" s="59" t="s">
        <v>1289</v>
      </c>
      <c r="G385" s="59" t="s">
        <v>1293</v>
      </c>
      <c r="H385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04 other particulates and dust</v>
      </c>
    </row>
    <row r="386" spans="2:8" s="62" customFormat="1" ht="56" x14ac:dyDescent="0.15">
      <c r="B386" s="58" t="str">
        <f>"ELoW_"&amp;LEFT(t_EuropeanWasteCodes[[#This Row],[Imported code]],2)&amp;"_"&amp;MID(t_EuropeanWasteCodes[[#This Row],[Imported code]],4,2)&amp;"_"&amp;MID(t_EuropeanWasteCodes[[#This Row],[Imported code]],7,2)</f>
        <v>ELoW_10_06_06</v>
      </c>
      <c r="C386" s="58" t="str">
        <f>IF(RIGHT(t_EuropeanWasteCodes[[#This Row],[Imported code]],1)="*","Y","N")</f>
        <v>Y</v>
      </c>
      <c r="D386" s="59" t="s">
        <v>389</v>
      </c>
      <c r="E386" s="59" t="s">
        <v>1209</v>
      </c>
      <c r="F386" s="59" t="s">
        <v>1289</v>
      </c>
      <c r="G386" s="59" t="s">
        <v>1294</v>
      </c>
      <c r="H386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06* solid wastes from gas treatment</v>
      </c>
    </row>
    <row r="387" spans="2:8" s="62" customFormat="1" ht="70" x14ac:dyDescent="0.15">
      <c r="B387" s="58" t="str">
        <f>"ELoW_"&amp;LEFT(t_EuropeanWasteCodes[[#This Row],[Imported code]],2)&amp;"_"&amp;MID(t_EuropeanWasteCodes[[#This Row],[Imported code]],4,2)&amp;"_"&amp;MID(t_EuropeanWasteCodes[[#This Row],[Imported code]],7,2)</f>
        <v>ELoW_10_06_07</v>
      </c>
      <c r="C387" s="58" t="str">
        <f>IF(RIGHT(t_EuropeanWasteCodes[[#This Row],[Imported code]],1)="*","Y","N")</f>
        <v>Y</v>
      </c>
      <c r="D387" s="59" t="s">
        <v>390</v>
      </c>
      <c r="E387" s="59" t="s">
        <v>1209</v>
      </c>
      <c r="F387" s="59" t="s">
        <v>1289</v>
      </c>
      <c r="G387" s="59" t="s">
        <v>1295</v>
      </c>
      <c r="H387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07* sludges and filter cakes from gas treatment</v>
      </c>
    </row>
    <row r="388" spans="2:8" s="62" customFormat="1" ht="70" x14ac:dyDescent="0.15">
      <c r="B388" s="58" t="str">
        <f>"ELoW_"&amp;LEFT(t_EuropeanWasteCodes[[#This Row],[Imported code]],2)&amp;"_"&amp;MID(t_EuropeanWasteCodes[[#This Row],[Imported code]],4,2)&amp;"_"&amp;MID(t_EuropeanWasteCodes[[#This Row],[Imported code]],7,2)</f>
        <v>ELoW_10_06_09</v>
      </c>
      <c r="C388" s="58" t="str">
        <f>IF(RIGHT(t_EuropeanWasteCodes[[#This Row],[Imported code]],1)="*","Y","N")</f>
        <v>Y</v>
      </c>
      <c r="D388" s="59" t="s">
        <v>391</v>
      </c>
      <c r="E388" s="59" t="s">
        <v>1209</v>
      </c>
      <c r="F388" s="59" t="s">
        <v>1289</v>
      </c>
      <c r="G388" s="59" t="s">
        <v>1296</v>
      </c>
      <c r="H388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09* wastes from cooling-water treatment containing oil</v>
      </c>
    </row>
    <row r="389" spans="2:8" s="62" customFormat="1" ht="70" x14ac:dyDescent="0.15">
      <c r="B389" s="58" t="str">
        <f>"ELoW_"&amp;LEFT(t_EuropeanWasteCodes[[#This Row],[Imported code]],2)&amp;"_"&amp;MID(t_EuropeanWasteCodes[[#This Row],[Imported code]],4,2)&amp;"_"&amp;MID(t_EuropeanWasteCodes[[#This Row],[Imported code]],7,2)</f>
        <v>ELoW_10_06_10</v>
      </c>
      <c r="C389" s="58" t="str">
        <f>IF(RIGHT(t_EuropeanWasteCodes[[#This Row],[Imported code]],1)="*","Y","N")</f>
        <v>N</v>
      </c>
      <c r="D389" s="59" t="s">
        <v>392</v>
      </c>
      <c r="E389" s="59" t="s">
        <v>1209</v>
      </c>
      <c r="F389" s="59" t="s">
        <v>1289</v>
      </c>
      <c r="G389" s="59" t="s">
        <v>1297</v>
      </c>
      <c r="H389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10 wastes from cooling-water treatment other than those mentioned in 10 06 09</v>
      </c>
    </row>
    <row r="390" spans="2:8" s="62" customFormat="1" ht="56" x14ac:dyDescent="0.15">
      <c r="B390" s="58" t="str">
        <f>"ELoW_"&amp;LEFT(t_EuropeanWasteCodes[[#This Row],[Imported code]],2)&amp;"_"&amp;MID(t_EuropeanWasteCodes[[#This Row],[Imported code]],4,2)&amp;"_"&amp;MID(t_EuropeanWasteCodes[[#This Row],[Imported code]],7,2)</f>
        <v>ELoW_10_06_99</v>
      </c>
      <c r="C390" s="58" t="str">
        <f>IF(RIGHT(t_EuropeanWasteCodes[[#This Row],[Imported code]],1)="*","Y","N")</f>
        <v>N</v>
      </c>
      <c r="D390" s="59" t="s">
        <v>393</v>
      </c>
      <c r="E390" s="59" t="s">
        <v>1209</v>
      </c>
      <c r="F390" s="59" t="s">
        <v>1289</v>
      </c>
      <c r="G390" s="59" t="s">
        <v>1298</v>
      </c>
      <c r="H390" s="60" t="str">
        <f>t_EuropeanWasteCodes[[#This Row],[Part I]]&amp;" &gt; "&amp;t_EuropeanWasteCodes[[#This Row],[Part II]]&amp;" &gt; "&amp;t_EuropeanWasteCodes[[#This Row],[Part III]]</f>
        <v>10 WASTES FROM THERMAL PROCESSES &gt; 10 06 wastes from copper thermal metallurgy &gt; 10 06 99 wastes not otherwise specified</v>
      </c>
    </row>
    <row r="391" spans="2:8" s="62" customFormat="1" ht="70" x14ac:dyDescent="0.15">
      <c r="B391" s="58" t="str">
        <f>"ELoW_"&amp;LEFT(t_EuropeanWasteCodes[[#This Row],[Imported code]],2)&amp;"_"&amp;MID(t_EuropeanWasteCodes[[#This Row],[Imported code]],4,2)&amp;"_"&amp;MID(t_EuropeanWasteCodes[[#This Row],[Imported code]],7,2)</f>
        <v>ELoW_10_07_01</v>
      </c>
      <c r="C391" s="58" t="str">
        <f>IF(RIGHT(t_EuropeanWasteCodes[[#This Row],[Imported code]],1)="*","Y","N")</f>
        <v>N</v>
      </c>
      <c r="D391" s="59" t="s">
        <v>394</v>
      </c>
      <c r="E391" s="59" t="s">
        <v>1209</v>
      </c>
      <c r="F391" s="59" t="s">
        <v>1299</v>
      </c>
      <c r="G391" s="59" t="s">
        <v>1300</v>
      </c>
      <c r="H391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01 slags from primary and secondary production</v>
      </c>
    </row>
    <row r="392" spans="2:8" s="62" customFormat="1" ht="84" x14ac:dyDescent="0.15">
      <c r="B392" s="58" t="str">
        <f>"ELoW_"&amp;LEFT(t_EuropeanWasteCodes[[#This Row],[Imported code]],2)&amp;"_"&amp;MID(t_EuropeanWasteCodes[[#This Row],[Imported code]],4,2)&amp;"_"&amp;MID(t_EuropeanWasteCodes[[#This Row],[Imported code]],7,2)</f>
        <v>ELoW_10_07_02</v>
      </c>
      <c r="C392" s="58" t="str">
        <f>IF(RIGHT(t_EuropeanWasteCodes[[#This Row],[Imported code]],1)="*","Y","N")</f>
        <v>N</v>
      </c>
      <c r="D392" s="59" t="s">
        <v>395</v>
      </c>
      <c r="E392" s="59" t="s">
        <v>1209</v>
      </c>
      <c r="F392" s="59" t="s">
        <v>1299</v>
      </c>
      <c r="G392" s="59" t="s">
        <v>1301</v>
      </c>
      <c r="H392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02 dross and skimmings from primary and secondary production</v>
      </c>
    </row>
    <row r="393" spans="2:8" s="62" customFormat="1" ht="70" x14ac:dyDescent="0.15">
      <c r="B393" s="58" t="str">
        <f>"ELoW_"&amp;LEFT(t_EuropeanWasteCodes[[#This Row],[Imported code]],2)&amp;"_"&amp;MID(t_EuropeanWasteCodes[[#This Row],[Imported code]],4,2)&amp;"_"&amp;MID(t_EuropeanWasteCodes[[#This Row],[Imported code]],7,2)</f>
        <v>ELoW_10_07_03</v>
      </c>
      <c r="C393" s="58" t="str">
        <f>IF(RIGHT(t_EuropeanWasteCodes[[#This Row],[Imported code]],1)="*","Y","N")</f>
        <v>N</v>
      </c>
      <c r="D393" s="59" t="s">
        <v>396</v>
      </c>
      <c r="E393" s="59" t="s">
        <v>1209</v>
      </c>
      <c r="F393" s="59" t="s">
        <v>1299</v>
      </c>
      <c r="G393" s="59" t="s">
        <v>1302</v>
      </c>
      <c r="H393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03 solid wastes from gas treatment</v>
      </c>
    </row>
    <row r="394" spans="2:8" s="62" customFormat="1" ht="70" x14ac:dyDescent="0.15">
      <c r="B394" s="58" t="str">
        <f>"ELoW_"&amp;LEFT(t_EuropeanWasteCodes[[#This Row],[Imported code]],2)&amp;"_"&amp;MID(t_EuropeanWasteCodes[[#This Row],[Imported code]],4,2)&amp;"_"&amp;MID(t_EuropeanWasteCodes[[#This Row],[Imported code]],7,2)</f>
        <v>ELoW_10_07_04</v>
      </c>
      <c r="C394" s="58" t="str">
        <f>IF(RIGHT(t_EuropeanWasteCodes[[#This Row],[Imported code]],1)="*","Y","N")</f>
        <v>N</v>
      </c>
      <c r="D394" s="59" t="s">
        <v>397</v>
      </c>
      <c r="E394" s="59" t="s">
        <v>1209</v>
      </c>
      <c r="F394" s="59" t="s">
        <v>1299</v>
      </c>
      <c r="G394" s="59" t="s">
        <v>1303</v>
      </c>
      <c r="H394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04 other particulates and dust</v>
      </c>
    </row>
    <row r="395" spans="2:8" s="62" customFormat="1" ht="70" x14ac:dyDescent="0.15">
      <c r="B395" s="58" t="str">
        <f>"ELoW_"&amp;LEFT(t_EuropeanWasteCodes[[#This Row],[Imported code]],2)&amp;"_"&amp;MID(t_EuropeanWasteCodes[[#This Row],[Imported code]],4,2)&amp;"_"&amp;MID(t_EuropeanWasteCodes[[#This Row],[Imported code]],7,2)</f>
        <v>ELoW_10_07_05</v>
      </c>
      <c r="C395" s="58" t="str">
        <f>IF(RIGHT(t_EuropeanWasteCodes[[#This Row],[Imported code]],1)="*","Y","N")</f>
        <v>N</v>
      </c>
      <c r="D395" s="59" t="s">
        <v>398</v>
      </c>
      <c r="E395" s="59" t="s">
        <v>1209</v>
      </c>
      <c r="F395" s="59" t="s">
        <v>1299</v>
      </c>
      <c r="G395" s="59" t="s">
        <v>1304</v>
      </c>
      <c r="H395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05 sludges and filter cakes from gas treatment</v>
      </c>
    </row>
    <row r="396" spans="2:8" s="62" customFormat="1" ht="70" x14ac:dyDescent="0.15">
      <c r="B396" s="58" t="str">
        <f>"ELoW_"&amp;LEFT(t_EuropeanWasteCodes[[#This Row],[Imported code]],2)&amp;"_"&amp;MID(t_EuropeanWasteCodes[[#This Row],[Imported code]],4,2)&amp;"_"&amp;MID(t_EuropeanWasteCodes[[#This Row],[Imported code]],7,2)</f>
        <v>ELoW_10_07_07</v>
      </c>
      <c r="C396" s="58" t="str">
        <f>IF(RIGHT(t_EuropeanWasteCodes[[#This Row],[Imported code]],1)="*","Y","N")</f>
        <v>Y</v>
      </c>
      <c r="D396" s="59" t="s">
        <v>399</v>
      </c>
      <c r="E396" s="59" t="s">
        <v>1209</v>
      </c>
      <c r="F396" s="59" t="s">
        <v>1299</v>
      </c>
      <c r="G396" s="59" t="s">
        <v>1305</v>
      </c>
      <c r="H396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07* wastes from cooling-water treatment containing oil</v>
      </c>
    </row>
    <row r="397" spans="2:8" s="62" customFormat="1" ht="84" x14ac:dyDescent="0.15">
      <c r="B397" s="58" t="str">
        <f>"ELoW_"&amp;LEFT(t_EuropeanWasteCodes[[#This Row],[Imported code]],2)&amp;"_"&amp;MID(t_EuropeanWasteCodes[[#This Row],[Imported code]],4,2)&amp;"_"&amp;MID(t_EuropeanWasteCodes[[#This Row],[Imported code]],7,2)</f>
        <v>ELoW_10_07_08</v>
      </c>
      <c r="C397" s="58" t="str">
        <f>IF(RIGHT(t_EuropeanWasteCodes[[#This Row],[Imported code]],1)="*","Y","N")</f>
        <v>N</v>
      </c>
      <c r="D397" s="59" t="s">
        <v>400</v>
      </c>
      <c r="E397" s="59" t="s">
        <v>1209</v>
      </c>
      <c r="F397" s="59" t="s">
        <v>1299</v>
      </c>
      <c r="G397" s="59" t="s">
        <v>1306</v>
      </c>
      <c r="H397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08 wastes from cooling-water treatment other than those mentioned in 10 07 07</v>
      </c>
    </row>
    <row r="398" spans="2:8" s="62" customFormat="1" ht="70" x14ac:dyDescent="0.15">
      <c r="B398" s="58" t="str">
        <f>"ELoW_"&amp;LEFT(t_EuropeanWasteCodes[[#This Row],[Imported code]],2)&amp;"_"&amp;MID(t_EuropeanWasteCodes[[#This Row],[Imported code]],4,2)&amp;"_"&amp;MID(t_EuropeanWasteCodes[[#This Row],[Imported code]],7,2)</f>
        <v>ELoW_10_07_99</v>
      </c>
      <c r="C398" s="58" t="str">
        <f>IF(RIGHT(t_EuropeanWasteCodes[[#This Row],[Imported code]],1)="*","Y","N")</f>
        <v>N</v>
      </c>
      <c r="D398" s="59" t="s">
        <v>401</v>
      </c>
      <c r="E398" s="59" t="s">
        <v>1209</v>
      </c>
      <c r="F398" s="59" t="s">
        <v>1299</v>
      </c>
      <c r="G398" s="59" t="s">
        <v>1307</v>
      </c>
      <c r="H398" s="60" t="str">
        <f>t_EuropeanWasteCodes[[#This Row],[Part I]]&amp;" &gt; "&amp;t_EuropeanWasteCodes[[#This Row],[Part II]]&amp;" &gt; "&amp;t_EuropeanWasteCodes[[#This Row],[Part III]]</f>
        <v>10 WASTES FROM THERMAL PROCESSES &gt; 10 07 wastes from silver, gold and platinum thermal metallurgy &gt; 10 07 99 wastes not otherwise specified</v>
      </c>
    </row>
    <row r="399" spans="2:8" s="62" customFormat="1" ht="56" x14ac:dyDescent="0.15">
      <c r="B399" s="58" t="str">
        <f>"ELoW_"&amp;LEFT(t_EuropeanWasteCodes[[#This Row],[Imported code]],2)&amp;"_"&amp;MID(t_EuropeanWasteCodes[[#This Row],[Imported code]],4,2)&amp;"_"&amp;MID(t_EuropeanWasteCodes[[#This Row],[Imported code]],7,2)</f>
        <v>ELoW_10_08_04</v>
      </c>
      <c r="C399" s="58" t="str">
        <f>IF(RIGHT(t_EuropeanWasteCodes[[#This Row],[Imported code]],1)="*","Y","N")</f>
        <v>N</v>
      </c>
      <c r="D399" s="59" t="s">
        <v>402</v>
      </c>
      <c r="E399" s="59" t="s">
        <v>1209</v>
      </c>
      <c r="F399" s="59" t="s">
        <v>1308</v>
      </c>
      <c r="G399" s="59" t="s">
        <v>1309</v>
      </c>
      <c r="H399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04 particulates and dust</v>
      </c>
    </row>
    <row r="400" spans="2:8" s="62" customFormat="1" ht="70" x14ac:dyDescent="0.15">
      <c r="B400" s="58" t="str">
        <f>"ELoW_"&amp;LEFT(t_EuropeanWasteCodes[[#This Row],[Imported code]],2)&amp;"_"&amp;MID(t_EuropeanWasteCodes[[#This Row],[Imported code]],4,2)&amp;"_"&amp;MID(t_EuropeanWasteCodes[[#This Row],[Imported code]],7,2)</f>
        <v>ELoW_10_08_08</v>
      </c>
      <c r="C400" s="58" t="str">
        <f>IF(RIGHT(t_EuropeanWasteCodes[[#This Row],[Imported code]],1)="*","Y","N")</f>
        <v>Y</v>
      </c>
      <c r="D400" s="59" t="s">
        <v>403</v>
      </c>
      <c r="E400" s="59" t="s">
        <v>1209</v>
      </c>
      <c r="F400" s="59" t="s">
        <v>1308</v>
      </c>
      <c r="G400" s="59" t="s">
        <v>1310</v>
      </c>
      <c r="H400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08* salt slag from primary and secondary production</v>
      </c>
    </row>
    <row r="401" spans="2:8" s="62" customFormat="1" ht="56" x14ac:dyDescent="0.15">
      <c r="B401" s="58" t="str">
        <f>"ELoW_"&amp;LEFT(t_EuropeanWasteCodes[[#This Row],[Imported code]],2)&amp;"_"&amp;MID(t_EuropeanWasteCodes[[#This Row],[Imported code]],4,2)&amp;"_"&amp;MID(t_EuropeanWasteCodes[[#This Row],[Imported code]],7,2)</f>
        <v>ELoW_10_08_09</v>
      </c>
      <c r="C401" s="58" t="str">
        <f>IF(RIGHT(t_EuropeanWasteCodes[[#This Row],[Imported code]],1)="*","Y","N")</f>
        <v>N</v>
      </c>
      <c r="D401" s="59" t="s">
        <v>404</v>
      </c>
      <c r="E401" s="59" t="s">
        <v>1209</v>
      </c>
      <c r="F401" s="59" t="s">
        <v>1308</v>
      </c>
      <c r="G401" s="59" t="s">
        <v>1311</v>
      </c>
      <c r="H401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09 other slags</v>
      </c>
    </row>
    <row r="402" spans="2:8" s="62" customFormat="1" ht="98" x14ac:dyDescent="0.15">
      <c r="B402" s="58" t="str">
        <f>"ELoW_"&amp;LEFT(t_EuropeanWasteCodes[[#This Row],[Imported code]],2)&amp;"_"&amp;MID(t_EuropeanWasteCodes[[#This Row],[Imported code]],4,2)&amp;"_"&amp;MID(t_EuropeanWasteCodes[[#This Row],[Imported code]],7,2)</f>
        <v>ELoW_10_08_10</v>
      </c>
      <c r="C402" s="58" t="str">
        <f>IF(RIGHT(t_EuropeanWasteCodes[[#This Row],[Imported code]],1)="*","Y","N")</f>
        <v>Y</v>
      </c>
      <c r="D402" s="59" t="s">
        <v>405</v>
      </c>
      <c r="E402" s="59" t="s">
        <v>1209</v>
      </c>
      <c r="F402" s="59" t="s">
        <v>1308</v>
      </c>
      <c r="G402" s="59" t="s">
        <v>1312</v>
      </c>
      <c r="H402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10* dross and skimmings that are flammable or emit, upon contact with water, flammable gases in hazardous quantities</v>
      </c>
    </row>
    <row r="403" spans="2:8" s="62" customFormat="1" ht="70" x14ac:dyDescent="0.15">
      <c r="B403" s="58" t="str">
        <f>"ELoW_"&amp;LEFT(t_EuropeanWasteCodes[[#This Row],[Imported code]],2)&amp;"_"&amp;MID(t_EuropeanWasteCodes[[#This Row],[Imported code]],4,2)&amp;"_"&amp;MID(t_EuropeanWasteCodes[[#This Row],[Imported code]],7,2)</f>
        <v>ELoW_10_08_11</v>
      </c>
      <c r="C403" s="58" t="str">
        <f>IF(RIGHT(t_EuropeanWasteCodes[[#This Row],[Imported code]],1)="*","Y","N")</f>
        <v>N</v>
      </c>
      <c r="D403" s="59" t="s">
        <v>406</v>
      </c>
      <c r="E403" s="59" t="s">
        <v>1209</v>
      </c>
      <c r="F403" s="59" t="s">
        <v>1308</v>
      </c>
      <c r="G403" s="59" t="s">
        <v>1313</v>
      </c>
      <c r="H403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11 dross and skimmings other than those mentioned in 10 08 10</v>
      </c>
    </row>
    <row r="404" spans="2:8" s="62" customFormat="1" ht="70" x14ac:dyDescent="0.15">
      <c r="B404" s="58" t="str">
        <f>"ELoW_"&amp;LEFT(t_EuropeanWasteCodes[[#This Row],[Imported code]],2)&amp;"_"&amp;MID(t_EuropeanWasteCodes[[#This Row],[Imported code]],4,2)&amp;"_"&amp;MID(t_EuropeanWasteCodes[[#This Row],[Imported code]],7,2)</f>
        <v>ELoW_10_08_12</v>
      </c>
      <c r="C404" s="58" t="str">
        <f>IF(RIGHT(t_EuropeanWasteCodes[[#This Row],[Imported code]],1)="*","Y","N")</f>
        <v>Y</v>
      </c>
      <c r="D404" s="59" t="s">
        <v>407</v>
      </c>
      <c r="E404" s="59" t="s">
        <v>1209</v>
      </c>
      <c r="F404" s="59" t="s">
        <v>1308</v>
      </c>
      <c r="G404" s="59" t="s">
        <v>1314</v>
      </c>
      <c r="H404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12* tar-containing wastes from anode manufacture</v>
      </c>
    </row>
    <row r="405" spans="2:8" s="62" customFormat="1" ht="84" x14ac:dyDescent="0.15">
      <c r="B405" s="58" t="str">
        <f>"ELoW_"&amp;LEFT(t_EuropeanWasteCodes[[#This Row],[Imported code]],2)&amp;"_"&amp;MID(t_EuropeanWasteCodes[[#This Row],[Imported code]],4,2)&amp;"_"&amp;MID(t_EuropeanWasteCodes[[#This Row],[Imported code]],7,2)</f>
        <v>ELoW_10_08_13</v>
      </c>
      <c r="C405" s="58" t="str">
        <f>IF(RIGHT(t_EuropeanWasteCodes[[#This Row],[Imported code]],1)="*","Y","N")</f>
        <v>N</v>
      </c>
      <c r="D405" s="59" t="s">
        <v>408</v>
      </c>
      <c r="E405" s="59" t="s">
        <v>1209</v>
      </c>
      <c r="F405" s="59" t="s">
        <v>1308</v>
      </c>
      <c r="G405" s="59" t="s">
        <v>1315</v>
      </c>
      <c r="H405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13 carbon-containing wastes from anode manufacture other than those mentioned in 10 08 12</v>
      </c>
    </row>
    <row r="406" spans="2:8" s="62" customFormat="1" ht="56" x14ac:dyDescent="0.15">
      <c r="B406" s="58" t="str">
        <f>"ELoW_"&amp;LEFT(t_EuropeanWasteCodes[[#This Row],[Imported code]],2)&amp;"_"&amp;MID(t_EuropeanWasteCodes[[#This Row],[Imported code]],4,2)&amp;"_"&amp;MID(t_EuropeanWasteCodes[[#This Row],[Imported code]],7,2)</f>
        <v>ELoW_10_08_14</v>
      </c>
      <c r="C406" s="58" t="str">
        <f>IF(RIGHT(t_EuropeanWasteCodes[[#This Row],[Imported code]],1)="*","Y","N")</f>
        <v>N</v>
      </c>
      <c r="D406" s="59" t="s">
        <v>409</v>
      </c>
      <c r="E406" s="59" t="s">
        <v>1209</v>
      </c>
      <c r="F406" s="59" t="s">
        <v>1308</v>
      </c>
      <c r="G406" s="59" t="s">
        <v>1316</v>
      </c>
      <c r="H406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14 anode scrap</v>
      </c>
    </row>
    <row r="407" spans="2:8" s="62" customFormat="1" ht="70" x14ac:dyDescent="0.15">
      <c r="B407" s="58" t="str">
        <f>"ELoW_"&amp;LEFT(t_EuropeanWasteCodes[[#This Row],[Imported code]],2)&amp;"_"&amp;MID(t_EuropeanWasteCodes[[#This Row],[Imported code]],4,2)&amp;"_"&amp;MID(t_EuropeanWasteCodes[[#This Row],[Imported code]],7,2)</f>
        <v>ELoW_10_08_15</v>
      </c>
      <c r="C407" s="58" t="str">
        <f>IF(RIGHT(t_EuropeanWasteCodes[[#This Row],[Imported code]],1)="*","Y","N")</f>
        <v>Y</v>
      </c>
      <c r="D407" s="59" t="s">
        <v>410</v>
      </c>
      <c r="E407" s="59" t="s">
        <v>1209</v>
      </c>
      <c r="F407" s="59" t="s">
        <v>1308</v>
      </c>
      <c r="G407" s="59" t="s">
        <v>1317</v>
      </c>
      <c r="H407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15* flue-gas dust containing hazardous substances</v>
      </c>
    </row>
    <row r="408" spans="2:8" s="62" customFormat="1" ht="70" x14ac:dyDescent="0.15">
      <c r="B408" s="58" t="str">
        <f>"ELoW_"&amp;LEFT(t_EuropeanWasteCodes[[#This Row],[Imported code]],2)&amp;"_"&amp;MID(t_EuropeanWasteCodes[[#This Row],[Imported code]],4,2)&amp;"_"&amp;MID(t_EuropeanWasteCodes[[#This Row],[Imported code]],7,2)</f>
        <v>ELoW_10_08_16</v>
      </c>
      <c r="C408" s="58" t="str">
        <f>IF(RIGHT(t_EuropeanWasteCodes[[#This Row],[Imported code]],1)="*","Y","N")</f>
        <v>N</v>
      </c>
      <c r="D408" s="59" t="s">
        <v>411</v>
      </c>
      <c r="E408" s="59" t="s">
        <v>1209</v>
      </c>
      <c r="F408" s="59" t="s">
        <v>1308</v>
      </c>
      <c r="G408" s="59" t="s">
        <v>1318</v>
      </c>
      <c r="H408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16 flue-gas dust other than those mentioned in 10 08 15</v>
      </c>
    </row>
    <row r="409" spans="2:8" s="62" customFormat="1" ht="84" x14ac:dyDescent="0.15">
      <c r="B409" s="58" t="str">
        <f>"ELoW_"&amp;LEFT(t_EuropeanWasteCodes[[#This Row],[Imported code]],2)&amp;"_"&amp;MID(t_EuropeanWasteCodes[[#This Row],[Imported code]],4,2)&amp;"_"&amp;MID(t_EuropeanWasteCodes[[#This Row],[Imported code]],7,2)</f>
        <v>ELoW_10_08_17</v>
      </c>
      <c r="C409" s="58" t="str">
        <f>IF(RIGHT(t_EuropeanWasteCodes[[#This Row],[Imported code]],1)="*","Y","N")</f>
        <v>Y</v>
      </c>
      <c r="D409" s="59" t="s">
        <v>412</v>
      </c>
      <c r="E409" s="59" t="s">
        <v>1209</v>
      </c>
      <c r="F409" s="59" t="s">
        <v>1308</v>
      </c>
      <c r="G409" s="59" t="s">
        <v>1319</v>
      </c>
      <c r="H409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17* sludges and filter cakes from flue-gas treatment containing hazardous substances</v>
      </c>
    </row>
    <row r="410" spans="2:8" s="62" customFormat="1" ht="84" x14ac:dyDescent="0.15">
      <c r="B410" s="58" t="str">
        <f>"ELoW_"&amp;LEFT(t_EuropeanWasteCodes[[#This Row],[Imported code]],2)&amp;"_"&amp;MID(t_EuropeanWasteCodes[[#This Row],[Imported code]],4,2)&amp;"_"&amp;MID(t_EuropeanWasteCodes[[#This Row],[Imported code]],7,2)</f>
        <v>ELoW_10_08_18</v>
      </c>
      <c r="C410" s="58" t="str">
        <f>IF(RIGHT(t_EuropeanWasteCodes[[#This Row],[Imported code]],1)="*","Y","N")</f>
        <v>N</v>
      </c>
      <c r="D410" s="59" t="s">
        <v>413</v>
      </c>
      <c r="E410" s="59" t="s">
        <v>1209</v>
      </c>
      <c r="F410" s="59" t="s">
        <v>1308</v>
      </c>
      <c r="G410" s="59" t="s">
        <v>1320</v>
      </c>
      <c r="H410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18 sludges and filter cakes from flue-gas treatment other than those mentioned in 10 08 17</v>
      </c>
    </row>
    <row r="411" spans="2:8" s="62" customFormat="1" ht="70" x14ac:dyDescent="0.15">
      <c r="B411" s="58" t="str">
        <f>"ELoW_"&amp;LEFT(t_EuropeanWasteCodes[[#This Row],[Imported code]],2)&amp;"_"&amp;MID(t_EuropeanWasteCodes[[#This Row],[Imported code]],4,2)&amp;"_"&amp;MID(t_EuropeanWasteCodes[[#This Row],[Imported code]],7,2)</f>
        <v>ELoW_10_08_19</v>
      </c>
      <c r="C411" s="58" t="str">
        <f>IF(RIGHT(t_EuropeanWasteCodes[[#This Row],[Imported code]],1)="*","Y","N")</f>
        <v>Y</v>
      </c>
      <c r="D411" s="59" t="s">
        <v>414</v>
      </c>
      <c r="E411" s="59" t="s">
        <v>1209</v>
      </c>
      <c r="F411" s="59" t="s">
        <v>1308</v>
      </c>
      <c r="G411" s="59" t="s">
        <v>1321</v>
      </c>
      <c r="H411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19* wastes from cooling-water treatment containing oil</v>
      </c>
    </row>
    <row r="412" spans="2:8" s="62" customFormat="1" ht="84" x14ac:dyDescent="0.15">
      <c r="B412" s="58" t="str">
        <f>"ELoW_"&amp;LEFT(t_EuropeanWasteCodes[[#This Row],[Imported code]],2)&amp;"_"&amp;MID(t_EuropeanWasteCodes[[#This Row],[Imported code]],4,2)&amp;"_"&amp;MID(t_EuropeanWasteCodes[[#This Row],[Imported code]],7,2)</f>
        <v>ELoW_10_08_20</v>
      </c>
      <c r="C412" s="58" t="str">
        <f>IF(RIGHT(t_EuropeanWasteCodes[[#This Row],[Imported code]],1)="*","Y","N")</f>
        <v>N</v>
      </c>
      <c r="D412" s="59" t="s">
        <v>415</v>
      </c>
      <c r="E412" s="59" t="s">
        <v>1209</v>
      </c>
      <c r="F412" s="59" t="s">
        <v>1308</v>
      </c>
      <c r="G412" s="59" t="s">
        <v>1322</v>
      </c>
      <c r="H412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20 wastes from cooling-water treatment other than those mentioned in 10 08 19</v>
      </c>
    </row>
    <row r="413" spans="2:8" s="62" customFormat="1" ht="70" x14ac:dyDescent="0.15">
      <c r="B413" s="58" t="str">
        <f>"ELoW_"&amp;LEFT(t_EuropeanWasteCodes[[#This Row],[Imported code]],2)&amp;"_"&amp;MID(t_EuropeanWasteCodes[[#This Row],[Imported code]],4,2)&amp;"_"&amp;MID(t_EuropeanWasteCodes[[#This Row],[Imported code]],7,2)</f>
        <v>ELoW_10_08_99</v>
      </c>
      <c r="C413" s="58" t="str">
        <f>IF(RIGHT(t_EuropeanWasteCodes[[#This Row],[Imported code]],1)="*","Y","N")</f>
        <v>N</v>
      </c>
      <c r="D413" s="59" t="s">
        <v>416</v>
      </c>
      <c r="E413" s="59" t="s">
        <v>1209</v>
      </c>
      <c r="F413" s="59" t="s">
        <v>1308</v>
      </c>
      <c r="G413" s="59" t="s">
        <v>1323</v>
      </c>
      <c r="H413" s="60" t="str">
        <f>t_EuropeanWasteCodes[[#This Row],[Part I]]&amp;" &gt; "&amp;t_EuropeanWasteCodes[[#This Row],[Part II]]&amp;" &gt; "&amp;t_EuropeanWasteCodes[[#This Row],[Part III]]</f>
        <v>10 WASTES FROM THERMAL PROCESSES &gt; 10 08 wastes from other non-ferrous thermal metallurgy &gt; 10 08 99 wastes not otherwise specified</v>
      </c>
    </row>
    <row r="414" spans="2:8" s="62" customFormat="1" ht="56" x14ac:dyDescent="0.15">
      <c r="B414" s="58" t="str">
        <f>"ELoW_"&amp;LEFT(t_EuropeanWasteCodes[[#This Row],[Imported code]],2)&amp;"_"&amp;MID(t_EuropeanWasteCodes[[#This Row],[Imported code]],4,2)&amp;"_"&amp;MID(t_EuropeanWasteCodes[[#This Row],[Imported code]],7,2)</f>
        <v>ELoW_10_09_03</v>
      </c>
      <c r="C414" s="58" t="str">
        <f>IF(RIGHT(t_EuropeanWasteCodes[[#This Row],[Imported code]],1)="*","Y","N")</f>
        <v>N</v>
      </c>
      <c r="D414" s="59" t="s">
        <v>417</v>
      </c>
      <c r="E414" s="59" t="s">
        <v>1209</v>
      </c>
      <c r="F414" s="59" t="s">
        <v>1324</v>
      </c>
      <c r="G414" s="59" t="s">
        <v>1325</v>
      </c>
      <c r="H414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03 furnace slag</v>
      </c>
    </row>
    <row r="415" spans="2:8" s="62" customFormat="1" ht="84" x14ac:dyDescent="0.15">
      <c r="B415" s="58" t="str">
        <f>"ELoW_"&amp;LEFT(t_EuropeanWasteCodes[[#This Row],[Imported code]],2)&amp;"_"&amp;MID(t_EuropeanWasteCodes[[#This Row],[Imported code]],4,2)&amp;"_"&amp;MID(t_EuropeanWasteCodes[[#This Row],[Imported code]],7,2)</f>
        <v>ELoW_10_09_05</v>
      </c>
      <c r="C415" s="58" t="str">
        <f>IF(RIGHT(t_EuropeanWasteCodes[[#This Row],[Imported code]],1)="*","Y","N")</f>
        <v>Y</v>
      </c>
      <c r="D415" s="59" t="s">
        <v>418</v>
      </c>
      <c r="E415" s="59" t="s">
        <v>1209</v>
      </c>
      <c r="F415" s="59" t="s">
        <v>1324</v>
      </c>
      <c r="G415" s="59" t="s">
        <v>1326</v>
      </c>
      <c r="H415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05* casting cores and moulds which have not undergone pouring containing hazardous substances</v>
      </c>
    </row>
    <row r="416" spans="2:8" s="62" customFormat="1" ht="84" x14ac:dyDescent="0.15">
      <c r="B416" s="58" t="str">
        <f>"ELoW_"&amp;LEFT(t_EuropeanWasteCodes[[#This Row],[Imported code]],2)&amp;"_"&amp;MID(t_EuropeanWasteCodes[[#This Row],[Imported code]],4,2)&amp;"_"&amp;MID(t_EuropeanWasteCodes[[#This Row],[Imported code]],7,2)</f>
        <v>ELoW_10_09_06</v>
      </c>
      <c r="C416" s="58" t="str">
        <f>IF(RIGHT(t_EuropeanWasteCodes[[#This Row],[Imported code]],1)="*","Y","N")</f>
        <v>N</v>
      </c>
      <c r="D416" s="59" t="s">
        <v>419</v>
      </c>
      <c r="E416" s="59" t="s">
        <v>1209</v>
      </c>
      <c r="F416" s="59" t="s">
        <v>1324</v>
      </c>
      <c r="G416" s="59" t="s">
        <v>1327</v>
      </c>
      <c r="H416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06 casting cores and moulds which have not undergone pouring other than those mentioned in 10 09 05</v>
      </c>
    </row>
    <row r="417" spans="2:8" s="62" customFormat="1" ht="84" x14ac:dyDescent="0.15">
      <c r="B417" s="58" t="str">
        <f>"ELoW_"&amp;LEFT(t_EuropeanWasteCodes[[#This Row],[Imported code]],2)&amp;"_"&amp;MID(t_EuropeanWasteCodes[[#This Row],[Imported code]],4,2)&amp;"_"&amp;MID(t_EuropeanWasteCodes[[#This Row],[Imported code]],7,2)</f>
        <v>ELoW_10_09_07</v>
      </c>
      <c r="C417" s="58" t="str">
        <f>IF(RIGHT(t_EuropeanWasteCodes[[#This Row],[Imported code]],1)="*","Y","N")</f>
        <v>Y</v>
      </c>
      <c r="D417" s="59" t="s">
        <v>420</v>
      </c>
      <c r="E417" s="59" t="s">
        <v>1209</v>
      </c>
      <c r="F417" s="59" t="s">
        <v>1324</v>
      </c>
      <c r="G417" s="59" t="s">
        <v>1328</v>
      </c>
      <c r="H417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07* casting cores and moulds which have undergone pouring containing hazardous substances</v>
      </c>
    </row>
    <row r="418" spans="2:8" s="62" customFormat="1" ht="84" x14ac:dyDescent="0.15">
      <c r="B418" s="58" t="str">
        <f>"ELoW_"&amp;LEFT(t_EuropeanWasteCodes[[#This Row],[Imported code]],2)&amp;"_"&amp;MID(t_EuropeanWasteCodes[[#This Row],[Imported code]],4,2)&amp;"_"&amp;MID(t_EuropeanWasteCodes[[#This Row],[Imported code]],7,2)</f>
        <v>ELoW_10_09_08</v>
      </c>
      <c r="C418" s="58" t="str">
        <f>IF(RIGHT(t_EuropeanWasteCodes[[#This Row],[Imported code]],1)="*","Y","N")</f>
        <v>N</v>
      </c>
      <c r="D418" s="59" t="s">
        <v>421</v>
      </c>
      <c r="E418" s="59" t="s">
        <v>1209</v>
      </c>
      <c r="F418" s="59" t="s">
        <v>1324</v>
      </c>
      <c r="G418" s="59" t="s">
        <v>1329</v>
      </c>
      <c r="H418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08 casting cores and moulds which have undergone pouring other than those mentioned in 10 09 07</v>
      </c>
    </row>
    <row r="419" spans="2:8" s="62" customFormat="1" ht="70" x14ac:dyDescent="0.15">
      <c r="B419" s="58" t="str">
        <f>"ELoW_"&amp;LEFT(t_EuropeanWasteCodes[[#This Row],[Imported code]],2)&amp;"_"&amp;MID(t_EuropeanWasteCodes[[#This Row],[Imported code]],4,2)&amp;"_"&amp;MID(t_EuropeanWasteCodes[[#This Row],[Imported code]],7,2)</f>
        <v>ELoW_10_09_09</v>
      </c>
      <c r="C419" s="58" t="str">
        <f>IF(RIGHT(t_EuropeanWasteCodes[[#This Row],[Imported code]],1)="*","Y","N")</f>
        <v>Y</v>
      </c>
      <c r="D419" s="59" t="s">
        <v>422</v>
      </c>
      <c r="E419" s="59" t="s">
        <v>1209</v>
      </c>
      <c r="F419" s="59" t="s">
        <v>1324</v>
      </c>
      <c r="G419" s="59" t="s">
        <v>1330</v>
      </c>
      <c r="H419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09* flue-gas dust containing hazardous substances</v>
      </c>
    </row>
    <row r="420" spans="2:8" s="62" customFormat="1" ht="70" x14ac:dyDescent="0.15">
      <c r="B420" s="58" t="str">
        <f>"ELoW_"&amp;LEFT(t_EuropeanWasteCodes[[#This Row],[Imported code]],2)&amp;"_"&amp;MID(t_EuropeanWasteCodes[[#This Row],[Imported code]],4,2)&amp;"_"&amp;MID(t_EuropeanWasteCodes[[#This Row],[Imported code]],7,2)</f>
        <v>ELoW_10_09_10</v>
      </c>
      <c r="C420" s="58" t="str">
        <f>IF(RIGHT(t_EuropeanWasteCodes[[#This Row],[Imported code]],1)="*","Y","N")</f>
        <v>N</v>
      </c>
      <c r="D420" s="59" t="s">
        <v>423</v>
      </c>
      <c r="E420" s="59" t="s">
        <v>1209</v>
      </c>
      <c r="F420" s="59" t="s">
        <v>1324</v>
      </c>
      <c r="G420" s="59" t="s">
        <v>1331</v>
      </c>
      <c r="H420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10 flue-gas dust other than those mentioned in 10 09 09</v>
      </c>
    </row>
    <row r="421" spans="2:8" s="62" customFormat="1" ht="70" x14ac:dyDescent="0.15">
      <c r="B421" s="58" t="str">
        <f>"ELoW_"&amp;LEFT(t_EuropeanWasteCodes[[#This Row],[Imported code]],2)&amp;"_"&amp;MID(t_EuropeanWasteCodes[[#This Row],[Imported code]],4,2)&amp;"_"&amp;MID(t_EuropeanWasteCodes[[#This Row],[Imported code]],7,2)</f>
        <v>ELoW_10_09_11</v>
      </c>
      <c r="C421" s="58" t="str">
        <f>IF(RIGHT(t_EuropeanWasteCodes[[#This Row],[Imported code]],1)="*","Y","N")</f>
        <v>Y</v>
      </c>
      <c r="D421" s="59" t="s">
        <v>424</v>
      </c>
      <c r="E421" s="59" t="s">
        <v>1209</v>
      </c>
      <c r="F421" s="59" t="s">
        <v>1324</v>
      </c>
      <c r="G421" s="59" t="s">
        <v>1332</v>
      </c>
      <c r="H421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11* other particulates containing hazardous substances</v>
      </c>
    </row>
    <row r="422" spans="2:8" s="62" customFormat="1" ht="70" x14ac:dyDescent="0.15">
      <c r="B422" s="58" t="str">
        <f>"ELoW_"&amp;LEFT(t_EuropeanWasteCodes[[#This Row],[Imported code]],2)&amp;"_"&amp;MID(t_EuropeanWasteCodes[[#This Row],[Imported code]],4,2)&amp;"_"&amp;MID(t_EuropeanWasteCodes[[#This Row],[Imported code]],7,2)</f>
        <v>ELoW_10_09_12</v>
      </c>
      <c r="C422" s="58" t="str">
        <f>IF(RIGHT(t_EuropeanWasteCodes[[#This Row],[Imported code]],1)="*","Y","N")</f>
        <v>N</v>
      </c>
      <c r="D422" s="59" t="s">
        <v>425</v>
      </c>
      <c r="E422" s="59" t="s">
        <v>1209</v>
      </c>
      <c r="F422" s="59" t="s">
        <v>1324</v>
      </c>
      <c r="G422" s="59" t="s">
        <v>1333</v>
      </c>
      <c r="H422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12 other particulates other than those mentioned in 10 09 11</v>
      </c>
    </row>
    <row r="423" spans="2:8" s="62" customFormat="1" ht="70" x14ac:dyDescent="0.15">
      <c r="B423" s="58" t="str">
        <f>"ELoW_"&amp;LEFT(t_EuropeanWasteCodes[[#This Row],[Imported code]],2)&amp;"_"&amp;MID(t_EuropeanWasteCodes[[#This Row],[Imported code]],4,2)&amp;"_"&amp;MID(t_EuropeanWasteCodes[[#This Row],[Imported code]],7,2)</f>
        <v>ELoW_10_09_13</v>
      </c>
      <c r="C423" s="58" t="str">
        <f>IF(RIGHT(t_EuropeanWasteCodes[[#This Row],[Imported code]],1)="*","Y","N")</f>
        <v>Y</v>
      </c>
      <c r="D423" s="59" t="s">
        <v>426</v>
      </c>
      <c r="E423" s="59" t="s">
        <v>1209</v>
      </c>
      <c r="F423" s="59" t="s">
        <v>1324</v>
      </c>
      <c r="G423" s="59" t="s">
        <v>1334</v>
      </c>
      <c r="H423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13* waste binders containing hazardous substances</v>
      </c>
    </row>
    <row r="424" spans="2:8" s="62" customFormat="1" ht="70" x14ac:dyDescent="0.15">
      <c r="B424" s="58" t="str">
        <f>"ELoW_"&amp;LEFT(t_EuropeanWasteCodes[[#This Row],[Imported code]],2)&amp;"_"&amp;MID(t_EuropeanWasteCodes[[#This Row],[Imported code]],4,2)&amp;"_"&amp;MID(t_EuropeanWasteCodes[[#This Row],[Imported code]],7,2)</f>
        <v>ELoW_10_09_14</v>
      </c>
      <c r="C424" s="58" t="str">
        <f>IF(RIGHT(t_EuropeanWasteCodes[[#This Row],[Imported code]],1)="*","Y","N")</f>
        <v>N</v>
      </c>
      <c r="D424" s="59" t="s">
        <v>427</v>
      </c>
      <c r="E424" s="59" t="s">
        <v>1209</v>
      </c>
      <c r="F424" s="59" t="s">
        <v>1324</v>
      </c>
      <c r="G424" s="59" t="s">
        <v>1335</v>
      </c>
      <c r="H424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14 waste binders other than those mentioned in 10 09 13</v>
      </c>
    </row>
    <row r="425" spans="2:8" s="62" customFormat="1" ht="70" x14ac:dyDescent="0.15">
      <c r="B425" s="58" t="str">
        <f>"ELoW_"&amp;LEFT(t_EuropeanWasteCodes[[#This Row],[Imported code]],2)&amp;"_"&amp;MID(t_EuropeanWasteCodes[[#This Row],[Imported code]],4,2)&amp;"_"&amp;MID(t_EuropeanWasteCodes[[#This Row],[Imported code]],7,2)</f>
        <v>ELoW_10_09_15</v>
      </c>
      <c r="C425" s="58" t="str">
        <f>IF(RIGHT(t_EuropeanWasteCodes[[#This Row],[Imported code]],1)="*","Y","N")</f>
        <v>Y</v>
      </c>
      <c r="D425" s="59" t="s">
        <v>428</v>
      </c>
      <c r="E425" s="59" t="s">
        <v>1209</v>
      </c>
      <c r="F425" s="59" t="s">
        <v>1324</v>
      </c>
      <c r="G425" s="59" t="s">
        <v>1336</v>
      </c>
      <c r="H425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15* waste crack-indicating agent containing hazardous substances</v>
      </c>
    </row>
    <row r="426" spans="2:8" s="62" customFormat="1" ht="70" x14ac:dyDescent="0.15">
      <c r="B426" s="58" t="str">
        <f>"ELoW_"&amp;LEFT(t_EuropeanWasteCodes[[#This Row],[Imported code]],2)&amp;"_"&amp;MID(t_EuropeanWasteCodes[[#This Row],[Imported code]],4,2)&amp;"_"&amp;MID(t_EuropeanWasteCodes[[#This Row],[Imported code]],7,2)</f>
        <v>ELoW_10_09_16</v>
      </c>
      <c r="C426" s="58" t="str">
        <f>IF(RIGHT(t_EuropeanWasteCodes[[#This Row],[Imported code]],1)="*","Y","N")</f>
        <v>N</v>
      </c>
      <c r="D426" s="59" t="s">
        <v>429</v>
      </c>
      <c r="E426" s="59" t="s">
        <v>1209</v>
      </c>
      <c r="F426" s="59" t="s">
        <v>1324</v>
      </c>
      <c r="G426" s="59" t="s">
        <v>1337</v>
      </c>
      <c r="H426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16 waste crack-indicating agent other than those mentioned in 10 09 15</v>
      </c>
    </row>
    <row r="427" spans="2:8" s="62" customFormat="1" ht="56" x14ac:dyDescent="0.15">
      <c r="B427" s="58" t="str">
        <f>"ELoW_"&amp;LEFT(t_EuropeanWasteCodes[[#This Row],[Imported code]],2)&amp;"_"&amp;MID(t_EuropeanWasteCodes[[#This Row],[Imported code]],4,2)&amp;"_"&amp;MID(t_EuropeanWasteCodes[[#This Row],[Imported code]],7,2)</f>
        <v>ELoW_10_09_99</v>
      </c>
      <c r="C427" s="58" t="str">
        <f>IF(RIGHT(t_EuropeanWasteCodes[[#This Row],[Imported code]],1)="*","Y","N")</f>
        <v>N</v>
      </c>
      <c r="D427" s="59" t="s">
        <v>430</v>
      </c>
      <c r="E427" s="59" t="s">
        <v>1209</v>
      </c>
      <c r="F427" s="59" t="s">
        <v>1324</v>
      </c>
      <c r="G427" s="59" t="s">
        <v>1338</v>
      </c>
      <c r="H427" s="60" t="str">
        <f>t_EuropeanWasteCodes[[#This Row],[Part I]]&amp;" &gt; "&amp;t_EuropeanWasteCodes[[#This Row],[Part II]]&amp;" &gt; "&amp;t_EuropeanWasteCodes[[#This Row],[Part III]]</f>
        <v>10 WASTES FROM THERMAL PROCESSES &gt; 10 09 wastes from casting of ferrous pieces &gt; 10 09 99 wastes not otherwise specified</v>
      </c>
    </row>
    <row r="428" spans="2:8" s="62" customFormat="1" ht="56" x14ac:dyDescent="0.15">
      <c r="B428" s="58" t="str">
        <f>"ELoW_"&amp;LEFT(t_EuropeanWasteCodes[[#This Row],[Imported code]],2)&amp;"_"&amp;MID(t_EuropeanWasteCodes[[#This Row],[Imported code]],4,2)&amp;"_"&amp;MID(t_EuropeanWasteCodes[[#This Row],[Imported code]],7,2)</f>
        <v>ELoW_10_10_03</v>
      </c>
      <c r="C428" s="58" t="str">
        <f>IF(RIGHT(t_EuropeanWasteCodes[[#This Row],[Imported code]],1)="*","Y","N")</f>
        <v>N</v>
      </c>
      <c r="D428" s="59" t="s">
        <v>431</v>
      </c>
      <c r="E428" s="59" t="s">
        <v>1209</v>
      </c>
      <c r="F428" s="59" t="s">
        <v>1339</v>
      </c>
      <c r="G428" s="59" t="s">
        <v>1340</v>
      </c>
      <c r="H428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03 furnace slag</v>
      </c>
    </row>
    <row r="429" spans="2:8" s="62" customFormat="1" ht="84" x14ac:dyDescent="0.15">
      <c r="B429" s="58" t="str">
        <f>"ELoW_"&amp;LEFT(t_EuropeanWasteCodes[[#This Row],[Imported code]],2)&amp;"_"&amp;MID(t_EuropeanWasteCodes[[#This Row],[Imported code]],4,2)&amp;"_"&amp;MID(t_EuropeanWasteCodes[[#This Row],[Imported code]],7,2)</f>
        <v>ELoW_10_10_05</v>
      </c>
      <c r="C429" s="58" t="str">
        <f>IF(RIGHT(t_EuropeanWasteCodes[[#This Row],[Imported code]],1)="*","Y","N")</f>
        <v>Y</v>
      </c>
      <c r="D429" s="59" t="s">
        <v>432</v>
      </c>
      <c r="E429" s="59" t="s">
        <v>1209</v>
      </c>
      <c r="F429" s="59" t="s">
        <v>1339</v>
      </c>
      <c r="G429" s="59" t="s">
        <v>1341</v>
      </c>
      <c r="H429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05* casting cores and moulds which have not undergone pouring, containing hazardous substances</v>
      </c>
    </row>
    <row r="430" spans="2:8" s="62" customFormat="1" ht="84" x14ac:dyDescent="0.15">
      <c r="B430" s="58" t="str">
        <f>"ELoW_"&amp;LEFT(t_EuropeanWasteCodes[[#This Row],[Imported code]],2)&amp;"_"&amp;MID(t_EuropeanWasteCodes[[#This Row],[Imported code]],4,2)&amp;"_"&amp;MID(t_EuropeanWasteCodes[[#This Row],[Imported code]],7,2)</f>
        <v>ELoW_10_10_06</v>
      </c>
      <c r="C430" s="58" t="str">
        <f>IF(RIGHT(t_EuropeanWasteCodes[[#This Row],[Imported code]],1)="*","Y","N")</f>
        <v>N</v>
      </c>
      <c r="D430" s="59" t="s">
        <v>433</v>
      </c>
      <c r="E430" s="59" t="s">
        <v>1209</v>
      </c>
      <c r="F430" s="59" t="s">
        <v>1339</v>
      </c>
      <c r="G430" s="59" t="s">
        <v>1342</v>
      </c>
      <c r="H430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06 casting cores and moulds which have not undergone pouring, other than those mentioned in 10 10 05</v>
      </c>
    </row>
    <row r="431" spans="2:8" s="62" customFormat="1" ht="84" x14ac:dyDescent="0.15">
      <c r="B431" s="58" t="str">
        <f>"ELoW_"&amp;LEFT(t_EuropeanWasteCodes[[#This Row],[Imported code]],2)&amp;"_"&amp;MID(t_EuropeanWasteCodes[[#This Row],[Imported code]],4,2)&amp;"_"&amp;MID(t_EuropeanWasteCodes[[#This Row],[Imported code]],7,2)</f>
        <v>ELoW_10_10_07</v>
      </c>
      <c r="C431" s="58" t="str">
        <f>IF(RIGHT(t_EuropeanWasteCodes[[#This Row],[Imported code]],1)="*","Y","N")</f>
        <v>Y</v>
      </c>
      <c r="D431" s="59" t="s">
        <v>434</v>
      </c>
      <c r="E431" s="59" t="s">
        <v>1209</v>
      </c>
      <c r="F431" s="59" t="s">
        <v>1339</v>
      </c>
      <c r="G431" s="59" t="s">
        <v>1343</v>
      </c>
      <c r="H431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07* casting cores and moulds which have undergone pouring, containing hazardous substances</v>
      </c>
    </row>
    <row r="432" spans="2:8" s="62" customFormat="1" ht="84" x14ac:dyDescent="0.15">
      <c r="B432" s="58" t="str">
        <f>"ELoW_"&amp;LEFT(t_EuropeanWasteCodes[[#This Row],[Imported code]],2)&amp;"_"&amp;MID(t_EuropeanWasteCodes[[#This Row],[Imported code]],4,2)&amp;"_"&amp;MID(t_EuropeanWasteCodes[[#This Row],[Imported code]],7,2)</f>
        <v>ELoW_10_10_08</v>
      </c>
      <c r="C432" s="58" t="str">
        <f>IF(RIGHT(t_EuropeanWasteCodes[[#This Row],[Imported code]],1)="*","Y","N")</f>
        <v>N</v>
      </c>
      <c r="D432" s="59" t="s">
        <v>435</v>
      </c>
      <c r="E432" s="59" t="s">
        <v>1209</v>
      </c>
      <c r="F432" s="59" t="s">
        <v>1339</v>
      </c>
      <c r="G432" s="59" t="s">
        <v>1344</v>
      </c>
      <c r="H432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08 casting cores and moulds which have undergone pouring, other than those mentioned in 10 10 07</v>
      </c>
    </row>
    <row r="433" spans="2:8" s="62" customFormat="1" ht="70" x14ac:dyDescent="0.15">
      <c r="B433" s="58" t="str">
        <f>"ELoW_"&amp;LEFT(t_EuropeanWasteCodes[[#This Row],[Imported code]],2)&amp;"_"&amp;MID(t_EuropeanWasteCodes[[#This Row],[Imported code]],4,2)&amp;"_"&amp;MID(t_EuropeanWasteCodes[[#This Row],[Imported code]],7,2)</f>
        <v>ELoW_10_10_09</v>
      </c>
      <c r="C433" s="58" t="str">
        <f>IF(RIGHT(t_EuropeanWasteCodes[[#This Row],[Imported code]],1)="*","Y","N")</f>
        <v>Y</v>
      </c>
      <c r="D433" s="59" t="s">
        <v>436</v>
      </c>
      <c r="E433" s="59" t="s">
        <v>1209</v>
      </c>
      <c r="F433" s="59" t="s">
        <v>1339</v>
      </c>
      <c r="G433" s="59" t="s">
        <v>1345</v>
      </c>
      <c r="H433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09* flue-gas dust containing hazardous substances</v>
      </c>
    </row>
    <row r="434" spans="2:8" s="62" customFormat="1" ht="70" x14ac:dyDescent="0.15">
      <c r="B434" s="58" t="str">
        <f>"ELoW_"&amp;LEFT(t_EuropeanWasteCodes[[#This Row],[Imported code]],2)&amp;"_"&amp;MID(t_EuropeanWasteCodes[[#This Row],[Imported code]],4,2)&amp;"_"&amp;MID(t_EuropeanWasteCodes[[#This Row],[Imported code]],7,2)</f>
        <v>ELoW_10_10_10</v>
      </c>
      <c r="C434" s="58" t="str">
        <f>IF(RIGHT(t_EuropeanWasteCodes[[#This Row],[Imported code]],1)="*","Y","N")</f>
        <v>N</v>
      </c>
      <c r="D434" s="59" t="s">
        <v>437</v>
      </c>
      <c r="E434" s="59" t="s">
        <v>1209</v>
      </c>
      <c r="F434" s="59" t="s">
        <v>1339</v>
      </c>
      <c r="G434" s="59" t="s">
        <v>1346</v>
      </c>
      <c r="H434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10 flue-gas dust other than those mentioned in 10 10 09</v>
      </c>
    </row>
    <row r="435" spans="2:8" s="62" customFormat="1" ht="70" x14ac:dyDescent="0.15">
      <c r="B435" s="58" t="str">
        <f>"ELoW_"&amp;LEFT(t_EuropeanWasteCodes[[#This Row],[Imported code]],2)&amp;"_"&amp;MID(t_EuropeanWasteCodes[[#This Row],[Imported code]],4,2)&amp;"_"&amp;MID(t_EuropeanWasteCodes[[#This Row],[Imported code]],7,2)</f>
        <v>ELoW_10_10_11</v>
      </c>
      <c r="C435" s="58" t="str">
        <f>IF(RIGHT(t_EuropeanWasteCodes[[#This Row],[Imported code]],1)="*","Y","N")</f>
        <v>Y</v>
      </c>
      <c r="D435" s="59" t="s">
        <v>438</v>
      </c>
      <c r="E435" s="59" t="s">
        <v>1209</v>
      </c>
      <c r="F435" s="59" t="s">
        <v>1339</v>
      </c>
      <c r="G435" s="59" t="s">
        <v>1347</v>
      </c>
      <c r="H435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11* other particulates containing hazardous substances</v>
      </c>
    </row>
    <row r="436" spans="2:8" s="62" customFormat="1" ht="70" x14ac:dyDescent="0.15">
      <c r="B436" s="58" t="str">
        <f>"ELoW_"&amp;LEFT(t_EuropeanWasteCodes[[#This Row],[Imported code]],2)&amp;"_"&amp;MID(t_EuropeanWasteCodes[[#This Row],[Imported code]],4,2)&amp;"_"&amp;MID(t_EuropeanWasteCodes[[#This Row],[Imported code]],7,2)</f>
        <v>ELoW_10_10_12</v>
      </c>
      <c r="C436" s="58" t="str">
        <f>IF(RIGHT(t_EuropeanWasteCodes[[#This Row],[Imported code]],1)="*","Y","N")</f>
        <v>N</v>
      </c>
      <c r="D436" s="59" t="s">
        <v>439</v>
      </c>
      <c r="E436" s="59" t="s">
        <v>1209</v>
      </c>
      <c r="F436" s="59" t="s">
        <v>1339</v>
      </c>
      <c r="G436" s="59" t="s">
        <v>1348</v>
      </c>
      <c r="H436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12 other particulates other than those mentioned in 10 10 11</v>
      </c>
    </row>
    <row r="437" spans="2:8" s="62" customFormat="1" ht="70" x14ac:dyDescent="0.15">
      <c r="B437" s="58" t="str">
        <f>"ELoW_"&amp;LEFT(t_EuropeanWasteCodes[[#This Row],[Imported code]],2)&amp;"_"&amp;MID(t_EuropeanWasteCodes[[#This Row],[Imported code]],4,2)&amp;"_"&amp;MID(t_EuropeanWasteCodes[[#This Row],[Imported code]],7,2)</f>
        <v>ELoW_10_10_13</v>
      </c>
      <c r="C437" s="58" t="str">
        <f>IF(RIGHT(t_EuropeanWasteCodes[[#This Row],[Imported code]],1)="*","Y","N")</f>
        <v>Y</v>
      </c>
      <c r="D437" s="59" t="s">
        <v>440</v>
      </c>
      <c r="E437" s="59" t="s">
        <v>1209</v>
      </c>
      <c r="F437" s="59" t="s">
        <v>1339</v>
      </c>
      <c r="G437" s="59" t="s">
        <v>1349</v>
      </c>
      <c r="H437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13* waste binders containing hazardous substances</v>
      </c>
    </row>
    <row r="438" spans="2:8" s="62" customFormat="1" ht="70" x14ac:dyDescent="0.15">
      <c r="B438" s="58" t="str">
        <f>"ELoW_"&amp;LEFT(t_EuropeanWasteCodes[[#This Row],[Imported code]],2)&amp;"_"&amp;MID(t_EuropeanWasteCodes[[#This Row],[Imported code]],4,2)&amp;"_"&amp;MID(t_EuropeanWasteCodes[[#This Row],[Imported code]],7,2)</f>
        <v>ELoW_10_10_14</v>
      </c>
      <c r="C438" s="58" t="str">
        <f>IF(RIGHT(t_EuropeanWasteCodes[[#This Row],[Imported code]],1)="*","Y","N")</f>
        <v>N</v>
      </c>
      <c r="D438" s="59" t="s">
        <v>441</v>
      </c>
      <c r="E438" s="59" t="s">
        <v>1209</v>
      </c>
      <c r="F438" s="59" t="s">
        <v>1339</v>
      </c>
      <c r="G438" s="59" t="s">
        <v>1350</v>
      </c>
      <c r="H438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14 waste binders other than those mentioned in 10 10 13</v>
      </c>
    </row>
    <row r="439" spans="2:8" s="62" customFormat="1" ht="70" x14ac:dyDescent="0.15">
      <c r="B439" s="58" t="str">
        <f>"ELoW_"&amp;LEFT(t_EuropeanWasteCodes[[#This Row],[Imported code]],2)&amp;"_"&amp;MID(t_EuropeanWasteCodes[[#This Row],[Imported code]],4,2)&amp;"_"&amp;MID(t_EuropeanWasteCodes[[#This Row],[Imported code]],7,2)</f>
        <v>ELoW_10_10_15</v>
      </c>
      <c r="C439" s="58" t="str">
        <f>IF(RIGHT(t_EuropeanWasteCodes[[#This Row],[Imported code]],1)="*","Y","N")</f>
        <v>Y</v>
      </c>
      <c r="D439" s="59" t="s">
        <v>442</v>
      </c>
      <c r="E439" s="59" t="s">
        <v>1209</v>
      </c>
      <c r="F439" s="59" t="s">
        <v>1339</v>
      </c>
      <c r="G439" s="59" t="s">
        <v>1351</v>
      </c>
      <c r="H439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15* waste crack-indicating agent containing hazardous substances</v>
      </c>
    </row>
    <row r="440" spans="2:8" s="62" customFormat="1" ht="70" x14ac:dyDescent="0.15">
      <c r="B440" s="58" t="str">
        <f>"ELoW_"&amp;LEFT(t_EuropeanWasteCodes[[#This Row],[Imported code]],2)&amp;"_"&amp;MID(t_EuropeanWasteCodes[[#This Row],[Imported code]],4,2)&amp;"_"&amp;MID(t_EuropeanWasteCodes[[#This Row],[Imported code]],7,2)</f>
        <v>ELoW_10_10_16</v>
      </c>
      <c r="C440" s="58" t="str">
        <f>IF(RIGHT(t_EuropeanWasteCodes[[#This Row],[Imported code]],1)="*","Y","N")</f>
        <v>N</v>
      </c>
      <c r="D440" s="59" t="s">
        <v>443</v>
      </c>
      <c r="E440" s="59" t="s">
        <v>1209</v>
      </c>
      <c r="F440" s="59" t="s">
        <v>1339</v>
      </c>
      <c r="G440" s="59" t="s">
        <v>1352</v>
      </c>
      <c r="H440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16 waste crack-indicating agent other than those mentioned in 10 10 15</v>
      </c>
    </row>
    <row r="441" spans="2:8" s="62" customFormat="1" ht="70" x14ac:dyDescent="0.15">
      <c r="B441" s="58" t="str">
        <f>"ELoW_"&amp;LEFT(t_EuropeanWasteCodes[[#This Row],[Imported code]],2)&amp;"_"&amp;MID(t_EuropeanWasteCodes[[#This Row],[Imported code]],4,2)&amp;"_"&amp;MID(t_EuropeanWasteCodes[[#This Row],[Imported code]],7,2)</f>
        <v>ELoW_10_10_99</v>
      </c>
      <c r="C441" s="58" t="str">
        <f>IF(RIGHT(t_EuropeanWasteCodes[[#This Row],[Imported code]],1)="*","Y","N")</f>
        <v>N</v>
      </c>
      <c r="D441" s="59" t="s">
        <v>444</v>
      </c>
      <c r="E441" s="59" t="s">
        <v>1209</v>
      </c>
      <c r="F441" s="59" t="s">
        <v>1339</v>
      </c>
      <c r="G441" s="59" t="s">
        <v>1353</v>
      </c>
      <c r="H441" s="60" t="str">
        <f>t_EuropeanWasteCodes[[#This Row],[Part I]]&amp;" &gt; "&amp;t_EuropeanWasteCodes[[#This Row],[Part II]]&amp;" &gt; "&amp;t_EuropeanWasteCodes[[#This Row],[Part III]]</f>
        <v>10 WASTES FROM THERMAL PROCESSES &gt; 10 10 wastes from casting of non-ferrous pieces &gt; 10 10 99 wastes not otherwise specified</v>
      </c>
    </row>
    <row r="442" spans="2:8" s="62" customFormat="1" ht="70" x14ac:dyDescent="0.15">
      <c r="B442" s="58" t="str">
        <f>"ELoW_"&amp;LEFT(t_EuropeanWasteCodes[[#This Row],[Imported code]],2)&amp;"_"&amp;MID(t_EuropeanWasteCodes[[#This Row],[Imported code]],4,2)&amp;"_"&amp;MID(t_EuropeanWasteCodes[[#This Row],[Imported code]],7,2)</f>
        <v>ELoW_10_11_03</v>
      </c>
      <c r="C442" s="58" t="str">
        <f>IF(RIGHT(t_EuropeanWasteCodes[[#This Row],[Imported code]],1)="*","Y","N")</f>
        <v>N</v>
      </c>
      <c r="D442" s="59" t="s">
        <v>445</v>
      </c>
      <c r="E442" s="59" t="s">
        <v>1209</v>
      </c>
      <c r="F442" s="59" t="s">
        <v>1354</v>
      </c>
      <c r="G442" s="59" t="s">
        <v>1355</v>
      </c>
      <c r="H442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03 waste glass-based fibrous materials</v>
      </c>
    </row>
    <row r="443" spans="2:8" s="62" customFormat="1" ht="70" x14ac:dyDescent="0.15">
      <c r="B443" s="58" t="str">
        <f>"ELoW_"&amp;LEFT(t_EuropeanWasteCodes[[#This Row],[Imported code]],2)&amp;"_"&amp;MID(t_EuropeanWasteCodes[[#This Row],[Imported code]],4,2)&amp;"_"&amp;MID(t_EuropeanWasteCodes[[#This Row],[Imported code]],7,2)</f>
        <v>ELoW_10_11_05</v>
      </c>
      <c r="C443" s="58" t="str">
        <f>IF(RIGHT(t_EuropeanWasteCodes[[#This Row],[Imported code]],1)="*","Y","N")</f>
        <v>N</v>
      </c>
      <c r="D443" s="59" t="s">
        <v>446</v>
      </c>
      <c r="E443" s="59" t="s">
        <v>1209</v>
      </c>
      <c r="F443" s="59" t="s">
        <v>1354</v>
      </c>
      <c r="G443" s="59" t="s">
        <v>1356</v>
      </c>
      <c r="H443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05 particulates and dust</v>
      </c>
    </row>
    <row r="444" spans="2:8" s="62" customFormat="1" ht="84" x14ac:dyDescent="0.15">
      <c r="B444" s="58" t="str">
        <f>"ELoW_"&amp;LEFT(t_EuropeanWasteCodes[[#This Row],[Imported code]],2)&amp;"_"&amp;MID(t_EuropeanWasteCodes[[#This Row],[Imported code]],4,2)&amp;"_"&amp;MID(t_EuropeanWasteCodes[[#This Row],[Imported code]],7,2)</f>
        <v>ELoW_10_11_09</v>
      </c>
      <c r="C444" s="58" t="str">
        <f>IF(RIGHT(t_EuropeanWasteCodes[[#This Row],[Imported code]],1)="*","Y","N")</f>
        <v>Y</v>
      </c>
      <c r="D444" s="59" t="s">
        <v>447</v>
      </c>
      <c r="E444" s="59" t="s">
        <v>1209</v>
      </c>
      <c r="F444" s="59" t="s">
        <v>1354</v>
      </c>
      <c r="G444" s="59" t="s">
        <v>1357</v>
      </c>
      <c r="H444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09* waste preparation mixture before thermal processing, containing hazardous substances</v>
      </c>
    </row>
    <row r="445" spans="2:8" s="62" customFormat="1" ht="84" x14ac:dyDescent="0.15">
      <c r="B445" s="58" t="str">
        <f>"ELoW_"&amp;LEFT(t_EuropeanWasteCodes[[#This Row],[Imported code]],2)&amp;"_"&amp;MID(t_EuropeanWasteCodes[[#This Row],[Imported code]],4,2)&amp;"_"&amp;MID(t_EuropeanWasteCodes[[#This Row],[Imported code]],7,2)</f>
        <v>ELoW_10_11_10</v>
      </c>
      <c r="C445" s="58" t="str">
        <f>IF(RIGHT(t_EuropeanWasteCodes[[#This Row],[Imported code]],1)="*","Y","N")</f>
        <v>N</v>
      </c>
      <c r="D445" s="59" t="s">
        <v>448</v>
      </c>
      <c r="E445" s="59" t="s">
        <v>1209</v>
      </c>
      <c r="F445" s="59" t="s">
        <v>1354</v>
      </c>
      <c r="G445" s="59" t="s">
        <v>1358</v>
      </c>
      <c r="H445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10 waste preparation mixture before thermal processing, other than those mentioned in 10 11 09</v>
      </c>
    </row>
    <row r="446" spans="2:8" s="62" customFormat="1" ht="98" x14ac:dyDescent="0.15">
      <c r="B446" s="58" t="str">
        <f>"ELoW_"&amp;LEFT(t_EuropeanWasteCodes[[#This Row],[Imported code]],2)&amp;"_"&amp;MID(t_EuropeanWasteCodes[[#This Row],[Imported code]],4,2)&amp;"_"&amp;MID(t_EuropeanWasteCodes[[#This Row],[Imported code]],7,2)</f>
        <v>ELoW_10_11_11</v>
      </c>
      <c r="C446" s="58" t="str">
        <f>IF(RIGHT(t_EuropeanWasteCodes[[#This Row],[Imported code]],1)="*","Y","N")</f>
        <v>Y</v>
      </c>
      <c r="D446" s="59" t="s">
        <v>449</v>
      </c>
      <c r="E446" s="59" t="s">
        <v>1209</v>
      </c>
      <c r="F446" s="59" t="s">
        <v>1354</v>
      </c>
      <c r="G446" s="59" t="s">
        <v>1359</v>
      </c>
      <c r="H446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11* waste glass in small particles and glass powder containing heavy metals (for example from cathode ray tubes)</v>
      </c>
    </row>
    <row r="447" spans="2:8" s="62" customFormat="1" ht="70" x14ac:dyDescent="0.15">
      <c r="B447" s="58" t="str">
        <f>"ELoW_"&amp;LEFT(t_EuropeanWasteCodes[[#This Row],[Imported code]],2)&amp;"_"&amp;MID(t_EuropeanWasteCodes[[#This Row],[Imported code]],4,2)&amp;"_"&amp;MID(t_EuropeanWasteCodes[[#This Row],[Imported code]],7,2)</f>
        <v>ELoW_10_11_12</v>
      </c>
      <c r="C447" s="58" t="str">
        <f>IF(RIGHT(t_EuropeanWasteCodes[[#This Row],[Imported code]],1)="*","Y","N")</f>
        <v>N</v>
      </c>
      <c r="D447" s="59" t="s">
        <v>450</v>
      </c>
      <c r="E447" s="59" t="s">
        <v>1209</v>
      </c>
      <c r="F447" s="59" t="s">
        <v>1354</v>
      </c>
      <c r="G447" s="59" t="s">
        <v>1360</v>
      </c>
      <c r="H447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12 waste glass other than those mentioned in 10 11 11</v>
      </c>
    </row>
    <row r="448" spans="2:8" s="62" customFormat="1" ht="84" x14ac:dyDescent="0.15">
      <c r="B448" s="58" t="str">
        <f>"ELoW_"&amp;LEFT(t_EuropeanWasteCodes[[#This Row],[Imported code]],2)&amp;"_"&amp;MID(t_EuropeanWasteCodes[[#This Row],[Imported code]],4,2)&amp;"_"&amp;MID(t_EuropeanWasteCodes[[#This Row],[Imported code]],7,2)</f>
        <v>ELoW_10_11_13</v>
      </c>
      <c r="C448" s="58" t="str">
        <f>IF(RIGHT(t_EuropeanWasteCodes[[#This Row],[Imported code]],1)="*","Y","N")</f>
        <v>Y</v>
      </c>
      <c r="D448" s="59" t="s">
        <v>451</v>
      </c>
      <c r="E448" s="59" t="s">
        <v>1209</v>
      </c>
      <c r="F448" s="59" t="s">
        <v>1354</v>
      </c>
      <c r="G448" s="59" t="s">
        <v>1361</v>
      </c>
      <c r="H448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13* glass-polishing and -grinding sludge containing hazardous substances</v>
      </c>
    </row>
    <row r="449" spans="2:8" s="62" customFormat="1" ht="84" x14ac:dyDescent="0.15">
      <c r="B449" s="58" t="str">
        <f>"ELoW_"&amp;LEFT(t_EuropeanWasteCodes[[#This Row],[Imported code]],2)&amp;"_"&amp;MID(t_EuropeanWasteCodes[[#This Row],[Imported code]],4,2)&amp;"_"&amp;MID(t_EuropeanWasteCodes[[#This Row],[Imported code]],7,2)</f>
        <v>ELoW_10_11_14</v>
      </c>
      <c r="C449" s="58" t="str">
        <f>IF(RIGHT(t_EuropeanWasteCodes[[#This Row],[Imported code]],1)="*","Y","N")</f>
        <v>N</v>
      </c>
      <c r="D449" s="59" t="s">
        <v>452</v>
      </c>
      <c r="E449" s="59" t="s">
        <v>1209</v>
      </c>
      <c r="F449" s="59" t="s">
        <v>1354</v>
      </c>
      <c r="G449" s="59" t="s">
        <v>1362</v>
      </c>
      <c r="H449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14 glass-polishing and -grinding sludge other than those mentioned in 10 11 13</v>
      </c>
    </row>
    <row r="450" spans="2:8" s="62" customFormat="1" ht="84" x14ac:dyDescent="0.15">
      <c r="B450" s="58" t="str">
        <f>"ELoW_"&amp;LEFT(t_EuropeanWasteCodes[[#This Row],[Imported code]],2)&amp;"_"&amp;MID(t_EuropeanWasteCodes[[#This Row],[Imported code]],4,2)&amp;"_"&amp;MID(t_EuropeanWasteCodes[[#This Row],[Imported code]],7,2)</f>
        <v>ELoW_10_11_15</v>
      </c>
      <c r="C450" s="58" t="str">
        <f>IF(RIGHT(t_EuropeanWasteCodes[[#This Row],[Imported code]],1)="*","Y","N")</f>
        <v>Y</v>
      </c>
      <c r="D450" s="59" t="s">
        <v>453</v>
      </c>
      <c r="E450" s="59" t="s">
        <v>1209</v>
      </c>
      <c r="F450" s="59" t="s">
        <v>1354</v>
      </c>
      <c r="G450" s="59" t="s">
        <v>1363</v>
      </c>
      <c r="H450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15* solid wastes from flue-gas treatment containing hazardous substances</v>
      </c>
    </row>
    <row r="451" spans="2:8" s="62" customFormat="1" ht="84" x14ac:dyDescent="0.15">
      <c r="B451" s="58" t="str">
        <f>"ELoW_"&amp;LEFT(t_EuropeanWasteCodes[[#This Row],[Imported code]],2)&amp;"_"&amp;MID(t_EuropeanWasteCodes[[#This Row],[Imported code]],4,2)&amp;"_"&amp;MID(t_EuropeanWasteCodes[[#This Row],[Imported code]],7,2)</f>
        <v>ELoW_10_11_16</v>
      </c>
      <c r="C451" s="58" t="str">
        <f>IF(RIGHT(t_EuropeanWasteCodes[[#This Row],[Imported code]],1)="*","Y","N")</f>
        <v>N</v>
      </c>
      <c r="D451" s="59" t="s">
        <v>454</v>
      </c>
      <c r="E451" s="59" t="s">
        <v>1209</v>
      </c>
      <c r="F451" s="59" t="s">
        <v>1354</v>
      </c>
      <c r="G451" s="59" t="s">
        <v>1364</v>
      </c>
      <c r="H451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16 solid wastes from flue-gas treatment other than those mentioned in 10 11 15</v>
      </c>
    </row>
    <row r="452" spans="2:8" s="62" customFormat="1" ht="84" x14ac:dyDescent="0.15">
      <c r="B452" s="58" t="str">
        <f>"ELoW_"&amp;LEFT(t_EuropeanWasteCodes[[#This Row],[Imported code]],2)&amp;"_"&amp;MID(t_EuropeanWasteCodes[[#This Row],[Imported code]],4,2)&amp;"_"&amp;MID(t_EuropeanWasteCodes[[#This Row],[Imported code]],7,2)</f>
        <v>ELoW_10_11_17</v>
      </c>
      <c r="C452" s="58" t="str">
        <f>IF(RIGHT(t_EuropeanWasteCodes[[#This Row],[Imported code]],1)="*","Y","N")</f>
        <v>Y</v>
      </c>
      <c r="D452" s="59" t="s">
        <v>455</v>
      </c>
      <c r="E452" s="59" t="s">
        <v>1209</v>
      </c>
      <c r="F452" s="59" t="s">
        <v>1354</v>
      </c>
      <c r="G452" s="59" t="s">
        <v>1365</v>
      </c>
      <c r="H452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17* sludges and filter cakes from flue-gas treatment containing hazardous substances</v>
      </c>
    </row>
    <row r="453" spans="2:8" s="62" customFormat="1" ht="84" x14ac:dyDescent="0.15">
      <c r="B453" s="58" t="str">
        <f>"ELoW_"&amp;LEFT(t_EuropeanWasteCodes[[#This Row],[Imported code]],2)&amp;"_"&amp;MID(t_EuropeanWasteCodes[[#This Row],[Imported code]],4,2)&amp;"_"&amp;MID(t_EuropeanWasteCodes[[#This Row],[Imported code]],7,2)</f>
        <v>ELoW_10_11_18</v>
      </c>
      <c r="C453" s="58" t="str">
        <f>IF(RIGHT(t_EuropeanWasteCodes[[#This Row],[Imported code]],1)="*","Y","N")</f>
        <v>N</v>
      </c>
      <c r="D453" s="59" t="s">
        <v>456</v>
      </c>
      <c r="E453" s="59" t="s">
        <v>1209</v>
      </c>
      <c r="F453" s="59" t="s">
        <v>1354</v>
      </c>
      <c r="G453" s="59" t="s">
        <v>1366</v>
      </c>
      <c r="H453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18 sludges and filter cakes from flue-gas treatment other than those mentioned in 10 11 17</v>
      </c>
    </row>
    <row r="454" spans="2:8" s="62" customFormat="1" ht="84" x14ac:dyDescent="0.15">
      <c r="B454" s="58" t="str">
        <f>"ELoW_"&amp;LEFT(t_EuropeanWasteCodes[[#This Row],[Imported code]],2)&amp;"_"&amp;MID(t_EuropeanWasteCodes[[#This Row],[Imported code]],4,2)&amp;"_"&amp;MID(t_EuropeanWasteCodes[[#This Row],[Imported code]],7,2)</f>
        <v>ELoW_10_11_19</v>
      </c>
      <c r="C454" s="58" t="str">
        <f>IF(RIGHT(t_EuropeanWasteCodes[[#This Row],[Imported code]],1)="*","Y","N")</f>
        <v>Y</v>
      </c>
      <c r="D454" s="59" t="s">
        <v>457</v>
      </c>
      <c r="E454" s="59" t="s">
        <v>1209</v>
      </c>
      <c r="F454" s="59" t="s">
        <v>1354</v>
      </c>
      <c r="G454" s="59" t="s">
        <v>1367</v>
      </c>
      <c r="H454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19* solid wastes from on-site effluent treatment containing hazardous substances</v>
      </c>
    </row>
    <row r="455" spans="2:8" s="62" customFormat="1" ht="84" x14ac:dyDescent="0.15">
      <c r="B455" s="58" t="str">
        <f>"ELoW_"&amp;LEFT(t_EuropeanWasteCodes[[#This Row],[Imported code]],2)&amp;"_"&amp;MID(t_EuropeanWasteCodes[[#This Row],[Imported code]],4,2)&amp;"_"&amp;MID(t_EuropeanWasteCodes[[#This Row],[Imported code]],7,2)</f>
        <v>ELoW_10_11_20</v>
      </c>
      <c r="C455" s="58" t="str">
        <f>IF(RIGHT(t_EuropeanWasteCodes[[#This Row],[Imported code]],1)="*","Y","N")</f>
        <v>N</v>
      </c>
      <c r="D455" s="59" t="s">
        <v>458</v>
      </c>
      <c r="E455" s="59" t="s">
        <v>1209</v>
      </c>
      <c r="F455" s="59" t="s">
        <v>1354</v>
      </c>
      <c r="G455" s="59" t="s">
        <v>1368</v>
      </c>
      <c r="H455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20 solid wastes from on-site effluent treatment other than those mentioned in 10 11 19</v>
      </c>
    </row>
    <row r="456" spans="2:8" s="62" customFormat="1" ht="70" x14ac:dyDescent="0.15">
      <c r="B456" s="58" t="str">
        <f>"ELoW_"&amp;LEFT(t_EuropeanWasteCodes[[#This Row],[Imported code]],2)&amp;"_"&amp;MID(t_EuropeanWasteCodes[[#This Row],[Imported code]],4,2)&amp;"_"&amp;MID(t_EuropeanWasteCodes[[#This Row],[Imported code]],7,2)</f>
        <v>ELoW_10_11_99</v>
      </c>
      <c r="C456" s="58" t="str">
        <f>IF(RIGHT(t_EuropeanWasteCodes[[#This Row],[Imported code]],1)="*","Y","N")</f>
        <v>N</v>
      </c>
      <c r="D456" s="59" t="s">
        <v>459</v>
      </c>
      <c r="E456" s="59" t="s">
        <v>1209</v>
      </c>
      <c r="F456" s="59" t="s">
        <v>1354</v>
      </c>
      <c r="G456" s="59" t="s">
        <v>1369</v>
      </c>
      <c r="H456" s="60" t="str">
        <f>t_EuropeanWasteCodes[[#This Row],[Part I]]&amp;" &gt; "&amp;t_EuropeanWasteCodes[[#This Row],[Part II]]&amp;" &gt; "&amp;t_EuropeanWasteCodes[[#This Row],[Part III]]</f>
        <v>10 WASTES FROM THERMAL PROCESSES &gt; 10 11 wastes from manufacture of glass and glass products &gt; 10 11 99 wastes not otherwise specified</v>
      </c>
    </row>
    <row r="457" spans="2:8" s="62" customFormat="1" ht="84" x14ac:dyDescent="0.15">
      <c r="B457" s="58" t="str">
        <f>"ELoW_"&amp;LEFT(t_EuropeanWasteCodes[[#This Row],[Imported code]],2)&amp;"_"&amp;MID(t_EuropeanWasteCodes[[#This Row],[Imported code]],4,2)&amp;"_"&amp;MID(t_EuropeanWasteCodes[[#This Row],[Imported code]],7,2)</f>
        <v>ELoW_10_12_01</v>
      </c>
      <c r="C457" s="58" t="str">
        <f>IF(RIGHT(t_EuropeanWasteCodes[[#This Row],[Imported code]],1)="*","Y","N")</f>
        <v>N</v>
      </c>
      <c r="D457" s="59" t="s">
        <v>460</v>
      </c>
      <c r="E457" s="59" t="s">
        <v>1209</v>
      </c>
      <c r="F457" s="59" t="s">
        <v>1370</v>
      </c>
      <c r="G457" s="59" t="s">
        <v>1371</v>
      </c>
      <c r="H457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01 waste preparation mixture before thermal processing</v>
      </c>
    </row>
    <row r="458" spans="2:8" s="62" customFormat="1" ht="70" x14ac:dyDescent="0.15">
      <c r="B458" s="58" t="str">
        <f>"ELoW_"&amp;LEFT(t_EuropeanWasteCodes[[#This Row],[Imported code]],2)&amp;"_"&amp;MID(t_EuropeanWasteCodes[[#This Row],[Imported code]],4,2)&amp;"_"&amp;MID(t_EuropeanWasteCodes[[#This Row],[Imported code]],7,2)</f>
        <v>ELoW_10_12_03</v>
      </c>
      <c r="C458" s="58" t="str">
        <f>IF(RIGHT(t_EuropeanWasteCodes[[#This Row],[Imported code]],1)="*","Y","N")</f>
        <v>N</v>
      </c>
      <c r="D458" s="59" t="s">
        <v>461</v>
      </c>
      <c r="E458" s="59" t="s">
        <v>1209</v>
      </c>
      <c r="F458" s="59" t="s">
        <v>1370</v>
      </c>
      <c r="G458" s="59" t="s">
        <v>1372</v>
      </c>
      <c r="H458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03 particulates and dust</v>
      </c>
    </row>
    <row r="459" spans="2:8" s="62" customFormat="1" ht="84" x14ac:dyDescent="0.15">
      <c r="B459" s="58" t="str">
        <f>"ELoW_"&amp;LEFT(t_EuropeanWasteCodes[[#This Row],[Imported code]],2)&amp;"_"&amp;MID(t_EuropeanWasteCodes[[#This Row],[Imported code]],4,2)&amp;"_"&amp;MID(t_EuropeanWasteCodes[[#This Row],[Imported code]],7,2)</f>
        <v>ELoW_10_12_05</v>
      </c>
      <c r="C459" s="58" t="str">
        <f>IF(RIGHT(t_EuropeanWasteCodes[[#This Row],[Imported code]],1)="*","Y","N")</f>
        <v>N</v>
      </c>
      <c r="D459" s="59" t="s">
        <v>462</v>
      </c>
      <c r="E459" s="59" t="s">
        <v>1209</v>
      </c>
      <c r="F459" s="59" t="s">
        <v>1370</v>
      </c>
      <c r="G459" s="59" t="s">
        <v>1373</v>
      </c>
      <c r="H459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05 sludges and filter cakes from gas treatment</v>
      </c>
    </row>
    <row r="460" spans="2:8" s="62" customFormat="1" ht="70" x14ac:dyDescent="0.15">
      <c r="B460" s="58" t="str">
        <f>"ELoW_"&amp;LEFT(t_EuropeanWasteCodes[[#This Row],[Imported code]],2)&amp;"_"&amp;MID(t_EuropeanWasteCodes[[#This Row],[Imported code]],4,2)&amp;"_"&amp;MID(t_EuropeanWasteCodes[[#This Row],[Imported code]],7,2)</f>
        <v>ELoW_10_12_06</v>
      </c>
      <c r="C460" s="58" t="str">
        <f>IF(RIGHT(t_EuropeanWasteCodes[[#This Row],[Imported code]],1)="*","Y","N")</f>
        <v>N</v>
      </c>
      <c r="D460" s="59" t="s">
        <v>463</v>
      </c>
      <c r="E460" s="59" t="s">
        <v>1209</v>
      </c>
      <c r="F460" s="59" t="s">
        <v>1370</v>
      </c>
      <c r="G460" s="59" t="s">
        <v>1374</v>
      </c>
      <c r="H460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06 discarded moulds</v>
      </c>
    </row>
    <row r="461" spans="2:8" s="62" customFormat="1" ht="98" x14ac:dyDescent="0.15">
      <c r="B461" s="58" t="str">
        <f>"ELoW_"&amp;LEFT(t_EuropeanWasteCodes[[#This Row],[Imported code]],2)&amp;"_"&amp;MID(t_EuropeanWasteCodes[[#This Row],[Imported code]],4,2)&amp;"_"&amp;MID(t_EuropeanWasteCodes[[#This Row],[Imported code]],7,2)</f>
        <v>ELoW_10_12_08</v>
      </c>
      <c r="C461" s="58" t="str">
        <f>IF(RIGHT(t_EuropeanWasteCodes[[#This Row],[Imported code]],1)="*","Y","N")</f>
        <v>N</v>
      </c>
      <c r="D461" s="59" t="s">
        <v>464</v>
      </c>
      <c r="E461" s="59" t="s">
        <v>1209</v>
      </c>
      <c r="F461" s="59" t="s">
        <v>1370</v>
      </c>
      <c r="G461" s="59" t="s">
        <v>1375</v>
      </c>
      <c r="H461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08 waste ceramics, bricks, tiles and construction products (after thermal processing)</v>
      </c>
    </row>
    <row r="462" spans="2:8" s="62" customFormat="1" ht="98" x14ac:dyDescent="0.15">
      <c r="B462" s="58" t="str">
        <f>"ELoW_"&amp;LEFT(t_EuropeanWasteCodes[[#This Row],[Imported code]],2)&amp;"_"&amp;MID(t_EuropeanWasteCodes[[#This Row],[Imported code]],4,2)&amp;"_"&amp;MID(t_EuropeanWasteCodes[[#This Row],[Imported code]],7,2)</f>
        <v>ELoW_10_12_09</v>
      </c>
      <c r="C462" s="58" t="str">
        <f>IF(RIGHT(t_EuropeanWasteCodes[[#This Row],[Imported code]],1)="*","Y","N")</f>
        <v>Y</v>
      </c>
      <c r="D462" s="59" t="s">
        <v>465</v>
      </c>
      <c r="E462" s="59" t="s">
        <v>1209</v>
      </c>
      <c r="F462" s="59" t="s">
        <v>1370</v>
      </c>
      <c r="G462" s="59" t="s">
        <v>1376</v>
      </c>
      <c r="H462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09* solid wastes from gas treatment containing hazardous substances</v>
      </c>
    </row>
    <row r="463" spans="2:8" s="62" customFormat="1" ht="98" x14ac:dyDescent="0.15">
      <c r="B463" s="58" t="str">
        <f>"ELoW_"&amp;LEFT(t_EuropeanWasteCodes[[#This Row],[Imported code]],2)&amp;"_"&amp;MID(t_EuropeanWasteCodes[[#This Row],[Imported code]],4,2)&amp;"_"&amp;MID(t_EuropeanWasteCodes[[#This Row],[Imported code]],7,2)</f>
        <v>ELoW_10_12_10</v>
      </c>
      <c r="C463" s="58" t="str">
        <f>IF(RIGHT(t_EuropeanWasteCodes[[#This Row],[Imported code]],1)="*","Y","N")</f>
        <v>N</v>
      </c>
      <c r="D463" s="59" t="s">
        <v>466</v>
      </c>
      <c r="E463" s="59" t="s">
        <v>1209</v>
      </c>
      <c r="F463" s="59" t="s">
        <v>1370</v>
      </c>
      <c r="G463" s="59" t="s">
        <v>1377</v>
      </c>
      <c r="H463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10 solid wastes from gas treatment other than those mentioned in 10 12 09</v>
      </c>
    </row>
    <row r="464" spans="2:8" s="62" customFormat="1" ht="84" x14ac:dyDescent="0.15">
      <c r="B464" s="58" t="str">
        <f>"ELoW_"&amp;LEFT(t_EuropeanWasteCodes[[#This Row],[Imported code]],2)&amp;"_"&amp;MID(t_EuropeanWasteCodes[[#This Row],[Imported code]],4,2)&amp;"_"&amp;MID(t_EuropeanWasteCodes[[#This Row],[Imported code]],7,2)</f>
        <v>ELoW_10_12_11</v>
      </c>
      <c r="C464" s="58" t="str">
        <f>IF(RIGHT(t_EuropeanWasteCodes[[#This Row],[Imported code]],1)="*","Y","N")</f>
        <v>Y</v>
      </c>
      <c r="D464" s="59" t="s">
        <v>467</v>
      </c>
      <c r="E464" s="59" t="s">
        <v>1209</v>
      </c>
      <c r="F464" s="59" t="s">
        <v>1370</v>
      </c>
      <c r="G464" s="59" t="s">
        <v>1378</v>
      </c>
      <c r="H464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11* wastes from glazing containing heavy metals</v>
      </c>
    </row>
    <row r="465" spans="2:8" s="62" customFormat="1" ht="84" x14ac:dyDescent="0.15">
      <c r="B465" s="58" t="str">
        <f>"ELoW_"&amp;LEFT(t_EuropeanWasteCodes[[#This Row],[Imported code]],2)&amp;"_"&amp;MID(t_EuropeanWasteCodes[[#This Row],[Imported code]],4,2)&amp;"_"&amp;MID(t_EuropeanWasteCodes[[#This Row],[Imported code]],7,2)</f>
        <v>ELoW_10_12_12</v>
      </c>
      <c r="C465" s="58" t="str">
        <f>IF(RIGHT(t_EuropeanWasteCodes[[#This Row],[Imported code]],1)="*","Y","N")</f>
        <v>N</v>
      </c>
      <c r="D465" s="59" t="s">
        <v>468</v>
      </c>
      <c r="E465" s="59" t="s">
        <v>1209</v>
      </c>
      <c r="F465" s="59" t="s">
        <v>1370</v>
      </c>
      <c r="G465" s="59" t="s">
        <v>1379</v>
      </c>
      <c r="H465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12 wastes from glazing other than those mentioned in 10 12 11</v>
      </c>
    </row>
    <row r="466" spans="2:8" s="62" customFormat="1" ht="84" x14ac:dyDescent="0.15">
      <c r="B466" s="58" t="str">
        <f>"ELoW_"&amp;LEFT(t_EuropeanWasteCodes[[#This Row],[Imported code]],2)&amp;"_"&amp;MID(t_EuropeanWasteCodes[[#This Row],[Imported code]],4,2)&amp;"_"&amp;MID(t_EuropeanWasteCodes[[#This Row],[Imported code]],7,2)</f>
        <v>ELoW_10_12_13</v>
      </c>
      <c r="C466" s="58" t="str">
        <f>IF(RIGHT(t_EuropeanWasteCodes[[#This Row],[Imported code]],1)="*","Y","N")</f>
        <v>N</v>
      </c>
      <c r="D466" s="59" t="s">
        <v>469</v>
      </c>
      <c r="E466" s="59" t="s">
        <v>1209</v>
      </c>
      <c r="F466" s="59" t="s">
        <v>1370</v>
      </c>
      <c r="G466" s="59" t="s">
        <v>1380</v>
      </c>
      <c r="H466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13 sludge from on-site effluent treatment</v>
      </c>
    </row>
    <row r="467" spans="2:8" s="62" customFormat="1" ht="84" x14ac:dyDescent="0.15">
      <c r="B467" s="58" t="str">
        <f>"ELoW_"&amp;LEFT(t_EuropeanWasteCodes[[#This Row],[Imported code]],2)&amp;"_"&amp;MID(t_EuropeanWasteCodes[[#This Row],[Imported code]],4,2)&amp;"_"&amp;MID(t_EuropeanWasteCodes[[#This Row],[Imported code]],7,2)</f>
        <v>ELoW_10_12_99</v>
      </c>
      <c r="C467" s="58" t="str">
        <f>IF(RIGHT(t_EuropeanWasteCodes[[#This Row],[Imported code]],1)="*","Y","N")</f>
        <v>N</v>
      </c>
      <c r="D467" s="59" t="s">
        <v>470</v>
      </c>
      <c r="E467" s="59" t="s">
        <v>1209</v>
      </c>
      <c r="F467" s="59" t="s">
        <v>1370</v>
      </c>
      <c r="G467" s="59" t="s">
        <v>1381</v>
      </c>
      <c r="H467" s="60" t="str">
        <f>t_EuropeanWasteCodes[[#This Row],[Part I]]&amp;" &gt; "&amp;t_EuropeanWasteCodes[[#This Row],[Part II]]&amp;" &gt; "&amp;t_EuropeanWasteCodes[[#This Row],[Part III]]</f>
        <v>10 WASTES FROM THERMAL PROCESSES &gt; 10 12 wastes from manufacture of ceramic goods, bricks, tiles and construction products &gt; 10 12 99 wastes not otherwise specified</v>
      </c>
    </row>
    <row r="468" spans="2:8" s="62" customFormat="1" ht="98" x14ac:dyDescent="0.15">
      <c r="B468" s="58" t="str">
        <f>"ELoW_"&amp;LEFT(t_EuropeanWasteCodes[[#This Row],[Imported code]],2)&amp;"_"&amp;MID(t_EuropeanWasteCodes[[#This Row],[Imported code]],4,2)&amp;"_"&amp;MID(t_EuropeanWasteCodes[[#This Row],[Imported code]],7,2)</f>
        <v>ELoW_10_13_01</v>
      </c>
      <c r="C468" s="58" t="str">
        <f>IF(RIGHT(t_EuropeanWasteCodes[[#This Row],[Imported code]],1)="*","Y","N")</f>
        <v>N</v>
      </c>
      <c r="D468" s="59" t="s">
        <v>471</v>
      </c>
      <c r="E468" s="59" t="s">
        <v>1209</v>
      </c>
      <c r="F468" s="59" t="s">
        <v>1382</v>
      </c>
      <c r="G468" s="59" t="s">
        <v>1383</v>
      </c>
      <c r="H468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01 waste preparation mixture before thermal processing</v>
      </c>
    </row>
    <row r="469" spans="2:8" s="62" customFormat="1" ht="84" x14ac:dyDescent="0.15">
      <c r="B469" s="58" t="str">
        <f>"ELoW_"&amp;LEFT(t_EuropeanWasteCodes[[#This Row],[Imported code]],2)&amp;"_"&amp;MID(t_EuropeanWasteCodes[[#This Row],[Imported code]],4,2)&amp;"_"&amp;MID(t_EuropeanWasteCodes[[#This Row],[Imported code]],7,2)</f>
        <v>ELoW_10_13_04</v>
      </c>
      <c r="C469" s="58" t="str">
        <f>IF(RIGHT(t_EuropeanWasteCodes[[#This Row],[Imported code]],1)="*","Y","N")</f>
        <v>N</v>
      </c>
      <c r="D469" s="59" t="s">
        <v>472</v>
      </c>
      <c r="E469" s="59" t="s">
        <v>1209</v>
      </c>
      <c r="F469" s="59" t="s">
        <v>1382</v>
      </c>
      <c r="G469" s="59" t="s">
        <v>1384</v>
      </c>
      <c r="H469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04 wastes from calcination and hydration of lime</v>
      </c>
    </row>
    <row r="470" spans="2:8" s="62" customFormat="1" ht="84" x14ac:dyDescent="0.15">
      <c r="B470" s="58" t="str">
        <f>"ELoW_"&amp;LEFT(t_EuropeanWasteCodes[[#This Row],[Imported code]],2)&amp;"_"&amp;MID(t_EuropeanWasteCodes[[#This Row],[Imported code]],4,2)&amp;"_"&amp;MID(t_EuropeanWasteCodes[[#This Row],[Imported code]],7,2)</f>
        <v>ELoW_10_13_06</v>
      </c>
      <c r="C470" s="58" t="str">
        <f>IF(RIGHT(t_EuropeanWasteCodes[[#This Row],[Imported code]],1)="*","Y","N")</f>
        <v>N</v>
      </c>
      <c r="D470" s="59" t="s">
        <v>473</v>
      </c>
      <c r="E470" s="59" t="s">
        <v>1209</v>
      </c>
      <c r="F470" s="59" t="s">
        <v>1382</v>
      </c>
      <c r="G470" s="59" t="s">
        <v>1385</v>
      </c>
      <c r="H470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06 particulates and dust (except 10 13 12 and 10 13 13)</v>
      </c>
    </row>
    <row r="471" spans="2:8" s="62" customFormat="1" ht="84" x14ac:dyDescent="0.15">
      <c r="B471" s="58" t="str">
        <f>"ELoW_"&amp;LEFT(t_EuropeanWasteCodes[[#This Row],[Imported code]],2)&amp;"_"&amp;MID(t_EuropeanWasteCodes[[#This Row],[Imported code]],4,2)&amp;"_"&amp;MID(t_EuropeanWasteCodes[[#This Row],[Imported code]],7,2)</f>
        <v>ELoW_10_13_07</v>
      </c>
      <c r="C471" s="58" t="str">
        <f>IF(RIGHT(t_EuropeanWasteCodes[[#This Row],[Imported code]],1)="*","Y","N")</f>
        <v>N</v>
      </c>
      <c r="D471" s="59" t="s">
        <v>474</v>
      </c>
      <c r="E471" s="59" t="s">
        <v>1209</v>
      </c>
      <c r="F471" s="59" t="s">
        <v>1382</v>
      </c>
      <c r="G471" s="59" t="s">
        <v>1386</v>
      </c>
      <c r="H471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07 sludges and filter cakes from gas treatment</v>
      </c>
    </row>
    <row r="472" spans="2:8" s="62" customFormat="1" ht="98" x14ac:dyDescent="0.15">
      <c r="B472" s="58" t="str">
        <f>"ELoW_"&amp;LEFT(t_EuropeanWasteCodes[[#This Row],[Imported code]],2)&amp;"_"&amp;MID(t_EuropeanWasteCodes[[#This Row],[Imported code]],4,2)&amp;"_"&amp;MID(t_EuropeanWasteCodes[[#This Row],[Imported code]],7,2)</f>
        <v>ELoW_10_13_09</v>
      </c>
      <c r="C472" s="58" t="str">
        <f>IF(RIGHT(t_EuropeanWasteCodes[[#This Row],[Imported code]],1)="*","Y","N")</f>
        <v>Y</v>
      </c>
      <c r="D472" s="59" t="s">
        <v>475</v>
      </c>
      <c r="E472" s="59" t="s">
        <v>1209</v>
      </c>
      <c r="F472" s="59" t="s">
        <v>1382</v>
      </c>
      <c r="G472" s="59" t="s">
        <v>1387</v>
      </c>
      <c r="H472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09* wastes from asbestos-cement manufacture containing asbestos</v>
      </c>
    </row>
    <row r="473" spans="2:8" s="62" customFormat="1" ht="98" x14ac:dyDescent="0.15">
      <c r="B473" s="58" t="str">
        <f>"ELoW_"&amp;LEFT(t_EuropeanWasteCodes[[#This Row],[Imported code]],2)&amp;"_"&amp;MID(t_EuropeanWasteCodes[[#This Row],[Imported code]],4,2)&amp;"_"&amp;MID(t_EuropeanWasteCodes[[#This Row],[Imported code]],7,2)</f>
        <v>ELoW_10_13_10</v>
      </c>
      <c r="C473" s="58" t="str">
        <f>IF(RIGHT(t_EuropeanWasteCodes[[#This Row],[Imported code]],1)="*","Y","N")</f>
        <v>N</v>
      </c>
      <c r="D473" s="59" t="s">
        <v>476</v>
      </c>
      <c r="E473" s="59" t="s">
        <v>1209</v>
      </c>
      <c r="F473" s="59" t="s">
        <v>1382</v>
      </c>
      <c r="G473" s="59" t="s">
        <v>1388</v>
      </c>
      <c r="H473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10 wastes from asbestos-cement manufacture other than those mentioned in 10 13 09</v>
      </c>
    </row>
    <row r="474" spans="2:8" s="62" customFormat="1" ht="112" x14ac:dyDescent="0.15">
      <c r="B474" s="58" t="str">
        <f>"ELoW_"&amp;LEFT(t_EuropeanWasteCodes[[#This Row],[Imported code]],2)&amp;"_"&amp;MID(t_EuropeanWasteCodes[[#This Row],[Imported code]],4,2)&amp;"_"&amp;MID(t_EuropeanWasteCodes[[#This Row],[Imported code]],7,2)</f>
        <v>ELoW_10_13_11</v>
      </c>
      <c r="C474" s="58" t="str">
        <f>IF(RIGHT(t_EuropeanWasteCodes[[#This Row],[Imported code]],1)="*","Y","N")</f>
        <v>N</v>
      </c>
      <c r="D474" s="59" t="s">
        <v>477</v>
      </c>
      <c r="E474" s="59" t="s">
        <v>1209</v>
      </c>
      <c r="F474" s="59" t="s">
        <v>1382</v>
      </c>
      <c r="G474" s="59" t="s">
        <v>1389</v>
      </c>
      <c r="H474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11 wastes from cement-based composite materials other than those mentioned in 10 13 09 and 10 13 10</v>
      </c>
    </row>
    <row r="475" spans="2:8" s="62" customFormat="1" ht="98" x14ac:dyDescent="0.15">
      <c r="B475" s="58" t="str">
        <f>"ELoW_"&amp;LEFT(t_EuropeanWasteCodes[[#This Row],[Imported code]],2)&amp;"_"&amp;MID(t_EuropeanWasteCodes[[#This Row],[Imported code]],4,2)&amp;"_"&amp;MID(t_EuropeanWasteCodes[[#This Row],[Imported code]],7,2)</f>
        <v>ELoW_10_13_12</v>
      </c>
      <c r="C475" s="58" t="str">
        <f>IF(RIGHT(t_EuropeanWasteCodes[[#This Row],[Imported code]],1)="*","Y","N")</f>
        <v>Y</v>
      </c>
      <c r="D475" s="59" t="s">
        <v>478</v>
      </c>
      <c r="E475" s="59" t="s">
        <v>1209</v>
      </c>
      <c r="F475" s="59" t="s">
        <v>1382</v>
      </c>
      <c r="G475" s="59" t="s">
        <v>1390</v>
      </c>
      <c r="H475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12* solid wastes from gas treatment containing hazardous substances</v>
      </c>
    </row>
    <row r="476" spans="2:8" s="62" customFormat="1" ht="98" x14ac:dyDescent="0.15">
      <c r="B476" s="58" t="str">
        <f>"ELoW_"&amp;LEFT(t_EuropeanWasteCodes[[#This Row],[Imported code]],2)&amp;"_"&amp;MID(t_EuropeanWasteCodes[[#This Row],[Imported code]],4,2)&amp;"_"&amp;MID(t_EuropeanWasteCodes[[#This Row],[Imported code]],7,2)</f>
        <v>ELoW_10_13_13</v>
      </c>
      <c r="C476" s="58" t="str">
        <f>IF(RIGHT(t_EuropeanWasteCodes[[#This Row],[Imported code]],1)="*","Y","N")</f>
        <v>N</v>
      </c>
      <c r="D476" s="59" t="s">
        <v>479</v>
      </c>
      <c r="E476" s="59" t="s">
        <v>1209</v>
      </c>
      <c r="F476" s="59" t="s">
        <v>1382</v>
      </c>
      <c r="G476" s="59" t="s">
        <v>1391</v>
      </c>
      <c r="H476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13 solid wastes from gas treatment other than those mentioned in 10 13 12</v>
      </c>
    </row>
    <row r="477" spans="2:8" s="62" customFormat="1" ht="84" x14ac:dyDescent="0.15">
      <c r="B477" s="58" t="str">
        <f>"ELoW_"&amp;LEFT(t_EuropeanWasteCodes[[#This Row],[Imported code]],2)&amp;"_"&amp;MID(t_EuropeanWasteCodes[[#This Row],[Imported code]],4,2)&amp;"_"&amp;MID(t_EuropeanWasteCodes[[#This Row],[Imported code]],7,2)</f>
        <v>ELoW_10_13_14</v>
      </c>
      <c r="C477" s="58" t="str">
        <f>IF(RIGHT(t_EuropeanWasteCodes[[#This Row],[Imported code]],1)="*","Y","N")</f>
        <v>N</v>
      </c>
      <c r="D477" s="59" t="s">
        <v>480</v>
      </c>
      <c r="E477" s="59" t="s">
        <v>1209</v>
      </c>
      <c r="F477" s="59" t="s">
        <v>1382</v>
      </c>
      <c r="G477" s="59" t="s">
        <v>1392</v>
      </c>
      <c r="H477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14 waste concrete and concrete sludge</v>
      </c>
    </row>
    <row r="478" spans="2:8" s="62" customFormat="1" ht="84" x14ac:dyDescent="0.15">
      <c r="B478" s="58" t="str">
        <f>"ELoW_"&amp;LEFT(t_EuropeanWasteCodes[[#This Row],[Imported code]],2)&amp;"_"&amp;MID(t_EuropeanWasteCodes[[#This Row],[Imported code]],4,2)&amp;"_"&amp;MID(t_EuropeanWasteCodes[[#This Row],[Imported code]],7,2)</f>
        <v>ELoW_10_13_99</v>
      </c>
      <c r="C478" s="58" t="str">
        <f>IF(RIGHT(t_EuropeanWasteCodes[[#This Row],[Imported code]],1)="*","Y","N")</f>
        <v>N</v>
      </c>
      <c r="D478" s="59" t="s">
        <v>481</v>
      </c>
      <c r="E478" s="59" t="s">
        <v>1209</v>
      </c>
      <c r="F478" s="59" t="s">
        <v>1382</v>
      </c>
      <c r="G478" s="59" t="s">
        <v>1393</v>
      </c>
      <c r="H478" s="60" t="str">
        <f>t_EuropeanWasteCodes[[#This Row],[Part I]]&amp;" &gt; "&amp;t_EuropeanWasteCodes[[#This Row],[Part II]]&amp;" &gt; "&amp;t_EuropeanWasteCodes[[#This Row],[Part III]]</f>
        <v>10 WASTES FROM THERMAL PROCESSES &gt; 10 13 wastes from manufacture of cement, lime and plaster and articles and products made from them &gt; 10 13 99 wastes not otherwise specified</v>
      </c>
    </row>
    <row r="479" spans="2:8" s="62" customFormat="1" ht="56" x14ac:dyDescent="0.15">
      <c r="B479" s="58" t="str">
        <f>"ELoW_"&amp;LEFT(t_EuropeanWasteCodes[[#This Row],[Imported code]],2)&amp;"_"&amp;MID(t_EuropeanWasteCodes[[#This Row],[Imported code]],4,2)&amp;"_"&amp;MID(t_EuropeanWasteCodes[[#This Row],[Imported code]],7,2)</f>
        <v>ELoW_10_14_01</v>
      </c>
      <c r="C479" s="58" t="str">
        <f>IF(RIGHT(t_EuropeanWasteCodes[[#This Row],[Imported code]],1)="*","Y","N")</f>
        <v>Y</v>
      </c>
      <c r="D479" s="59" t="s">
        <v>482</v>
      </c>
      <c r="E479" s="59" t="s">
        <v>1209</v>
      </c>
      <c r="F479" s="59" t="s">
        <v>1394</v>
      </c>
      <c r="G479" s="59" t="s">
        <v>1395</v>
      </c>
      <c r="H479" s="60" t="str">
        <f>t_EuropeanWasteCodes[[#This Row],[Part I]]&amp;" &gt; "&amp;t_EuropeanWasteCodes[[#This Row],[Part II]]&amp;" &gt; "&amp;t_EuropeanWasteCodes[[#This Row],[Part III]]</f>
        <v>10 WASTES FROM THERMAL PROCESSES &gt; 10 14 waste from crematoria &gt; 10 14 01* waste from gas cleaning containing mercury</v>
      </c>
    </row>
    <row r="480" spans="2:8" s="62" customFormat="1" ht="154" x14ac:dyDescent="0.15">
      <c r="B480" s="58" t="str">
        <f>"ELoW_"&amp;LEFT(t_EuropeanWasteCodes[[#This Row],[Imported code]],2)&amp;"_"&amp;MID(t_EuropeanWasteCodes[[#This Row],[Imported code]],4,2)&amp;"_"&amp;MID(t_EuropeanWasteCodes[[#This Row],[Imported code]],7,2)</f>
        <v>ELoW_11_01_05</v>
      </c>
      <c r="C480" s="58" t="str">
        <f>IF(RIGHT(t_EuropeanWasteCodes[[#This Row],[Imported code]],1)="*","Y","N")</f>
        <v>Y</v>
      </c>
      <c r="D480" s="59" t="s">
        <v>483</v>
      </c>
      <c r="E480" s="59" t="s">
        <v>1396</v>
      </c>
      <c r="F480" s="59" t="s">
        <v>1397</v>
      </c>
      <c r="G480" s="59" t="s">
        <v>1398</v>
      </c>
      <c r="H480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05* pickling acids</v>
      </c>
    </row>
    <row r="481" spans="2:8" s="62" customFormat="1" ht="168" x14ac:dyDescent="0.15">
      <c r="B481" s="58" t="str">
        <f>"ELoW_"&amp;LEFT(t_EuropeanWasteCodes[[#This Row],[Imported code]],2)&amp;"_"&amp;MID(t_EuropeanWasteCodes[[#This Row],[Imported code]],4,2)&amp;"_"&amp;MID(t_EuropeanWasteCodes[[#This Row],[Imported code]],7,2)</f>
        <v>ELoW_11_01_06</v>
      </c>
      <c r="C481" s="58" t="str">
        <f>IF(RIGHT(t_EuropeanWasteCodes[[#This Row],[Imported code]],1)="*","Y","N")</f>
        <v>Y</v>
      </c>
      <c r="D481" s="59" t="s">
        <v>484</v>
      </c>
      <c r="E481" s="59" t="s">
        <v>1396</v>
      </c>
      <c r="F481" s="59" t="s">
        <v>1397</v>
      </c>
      <c r="G481" s="59" t="s">
        <v>1399</v>
      </c>
      <c r="H481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06* acids not otherwise specified</v>
      </c>
    </row>
    <row r="482" spans="2:8" s="62" customFormat="1" ht="154" x14ac:dyDescent="0.15">
      <c r="B482" s="58" t="str">
        <f>"ELoW_"&amp;LEFT(t_EuropeanWasteCodes[[#This Row],[Imported code]],2)&amp;"_"&amp;MID(t_EuropeanWasteCodes[[#This Row],[Imported code]],4,2)&amp;"_"&amp;MID(t_EuropeanWasteCodes[[#This Row],[Imported code]],7,2)</f>
        <v>ELoW_11_01_07</v>
      </c>
      <c r="C482" s="58" t="str">
        <f>IF(RIGHT(t_EuropeanWasteCodes[[#This Row],[Imported code]],1)="*","Y","N")</f>
        <v>Y</v>
      </c>
      <c r="D482" s="59" t="s">
        <v>485</v>
      </c>
      <c r="E482" s="59" t="s">
        <v>1396</v>
      </c>
      <c r="F482" s="59" t="s">
        <v>1397</v>
      </c>
      <c r="G482" s="59" t="s">
        <v>1400</v>
      </c>
      <c r="H482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07* pickling bases</v>
      </c>
    </row>
    <row r="483" spans="2:8" s="62" customFormat="1" ht="168" x14ac:dyDescent="0.15">
      <c r="B483" s="58" t="str">
        <f>"ELoW_"&amp;LEFT(t_EuropeanWasteCodes[[#This Row],[Imported code]],2)&amp;"_"&amp;MID(t_EuropeanWasteCodes[[#This Row],[Imported code]],4,2)&amp;"_"&amp;MID(t_EuropeanWasteCodes[[#This Row],[Imported code]],7,2)</f>
        <v>ELoW_11_01_08</v>
      </c>
      <c r="C483" s="58" t="str">
        <f>IF(RIGHT(t_EuropeanWasteCodes[[#This Row],[Imported code]],1)="*","Y","N")</f>
        <v>Y</v>
      </c>
      <c r="D483" s="59" t="s">
        <v>486</v>
      </c>
      <c r="E483" s="59" t="s">
        <v>1396</v>
      </c>
      <c r="F483" s="59" t="s">
        <v>1397</v>
      </c>
      <c r="G483" s="59" t="s">
        <v>1401</v>
      </c>
      <c r="H483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08* phosphatising sludges</v>
      </c>
    </row>
    <row r="484" spans="2:8" s="62" customFormat="1" ht="182" x14ac:dyDescent="0.15">
      <c r="B484" s="58" t="str">
        <f>"ELoW_"&amp;LEFT(t_EuropeanWasteCodes[[#This Row],[Imported code]],2)&amp;"_"&amp;MID(t_EuropeanWasteCodes[[#This Row],[Imported code]],4,2)&amp;"_"&amp;MID(t_EuropeanWasteCodes[[#This Row],[Imported code]],7,2)</f>
        <v>ELoW_11_01_09</v>
      </c>
      <c r="C484" s="58" t="str">
        <f>IF(RIGHT(t_EuropeanWasteCodes[[#This Row],[Imported code]],1)="*","Y","N")</f>
        <v>Y</v>
      </c>
      <c r="D484" s="59" t="s">
        <v>487</v>
      </c>
      <c r="E484" s="59" t="s">
        <v>1396</v>
      </c>
      <c r="F484" s="59" t="s">
        <v>1397</v>
      </c>
      <c r="G484" s="59" t="s">
        <v>1402</v>
      </c>
      <c r="H484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09* sludges and filter cakes containing hazardous substances</v>
      </c>
    </row>
    <row r="485" spans="2:8" s="62" customFormat="1" ht="182" x14ac:dyDescent="0.15">
      <c r="B485" s="58" t="str">
        <f>"ELoW_"&amp;LEFT(t_EuropeanWasteCodes[[#This Row],[Imported code]],2)&amp;"_"&amp;MID(t_EuropeanWasteCodes[[#This Row],[Imported code]],4,2)&amp;"_"&amp;MID(t_EuropeanWasteCodes[[#This Row],[Imported code]],7,2)</f>
        <v>ELoW_11_01_10</v>
      </c>
      <c r="C485" s="58" t="str">
        <f>IF(RIGHT(t_EuropeanWasteCodes[[#This Row],[Imported code]],1)="*","Y","N")</f>
        <v>N</v>
      </c>
      <c r="D485" s="59" t="s">
        <v>488</v>
      </c>
      <c r="E485" s="59" t="s">
        <v>1396</v>
      </c>
      <c r="F485" s="59" t="s">
        <v>1397</v>
      </c>
      <c r="G485" s="59" t="s">
        <v>1403</v>
      </c>
      <c r="H485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10 sludges and filter cakes other than those mentioned in 11 01 09</v>
      </c>
    </row>
    <row r="486" spans="2:8" s="62" customFormat="1" ht="182" x14ac:dyDescent="0.15">
      <c r="B486" s="58" t="str">
        <f>"ELoW_"&amp;LEFT(t_EuropeanWasteCodes[[#This Row],[Imported code]],2)&amp;"_"&amp;MID(t_EuropeanWasteCodes[[#This Row],[Imported code]],4,2)&amp;"_"&amp;MID(t_EuropeanWasteCodes[[#This Row],[Imported code]],7,2)</f>
        <v>ELoW_11_01_11</v>
      </c>
      <c r="C486" s="58" t="str">
        <f>IF(RIGHT(t_EuropeanWasteCodes[[#This Row],[Imported code]],1)="*","Y","N")</f>
        <v>Y</v>
      </c>
      <c r="D486" s="59" t="s">
        <v>489</v>
      </c>
      <c r="E486" s="59" t="s">
        <v>1396</v>
      </c>
      <c r="F486" s="59" t="s">
        <v>1397</v>
      </c>
      <c r="G486" s="59" t="s">
        <v>1404</v>
      </c>
      <c r="H486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11* aqueous rinsing liquids containing hazardous substances</v>
      </c>
    </row>
    <row r="487" spans="2:8" s="62" customFormat="1" ht="182" x14ac:dyDescent="0.15">
      <c r="B487" s="58" t="str">
        <f>"ELoW_"&amp;LEFT(t_EuropeanWasteCodes[[#This Row],[Imported code]],2)&amp;"_"&amp;MID(t_EuropeanWasteCodes[[#This Row],[Imported code]],4,2)&amp;"_"&amp;MID(t_EuropeanWasteCodes[[#This Row],[Imported code]],7,2)</f>
        <v>ELoW_11_01_12</v>
      </c>
      <c r="C487" s="58" t="str">
        <f>IF(RIGHT(t_EuropeanWasteCodes[[#This Row],[Imported code]],1)="*","Y","N")</f>
        <v>N</v>
      </c>
      <c r="D487" s="59" t="s">
        <v>490</v>
      </c>
      <c r="E487" s="59" t="s">
        <v>1396</v>
      </c>
      <c r="F487" s="59" t="s">
        <v>1397</v>
      </c>
      <c r="G487" s="59" t="s">
        <v>1405</v>
      </c>
      <c r="H487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12 aqueous rinsing liquids other than those mentioned in 11 01 11</v>
      </c>
    </row>
    <row r="488" spans="2:8" s="62" customFormat="1" ht="182" x14ac:dyDescent="0.15">
      <c r="B488" s="58" t="str">
        <f>"ELoW_"&amp;LEFT(t_EuropeanWasteCodes[[#This Row],[Imported code]],2)&amp;"_"&amp;MID(t_EuropeanWasteCodes[[#This Row],[Imported code]],4,2)&amp;"_"&amp;MID(t_EuropeanWasteCodes[[#This Row],[Imported code]],7,2)</f>
        <v>ELoW_11_01_13</v>
      </c>
      <c r="C488" s="58" t="str">
        <f>IF(RIGHT(t_EuropeanWasteCodes[[#This Row],[Imported code]],1)="*","Y","N")</f>
        <v>Y</v>
      </c>
      <c r="D488" s="59" t="s">
        <v>491</v>
      </c>
      <c r="E488" s="59" t="s">
        <v>1396</v>
      </c>
      <c r="F488" s="59" t="s">
        <v>1397</v>
      </c>
      <c r="G488" s="59" t="s">
        <v>1406</v>
      </c>
      <c r="H488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13* degreasing wastes containing hazardous substances</v>
      </c>
    </row>
    <row r="489" spans="2:8" s="62" customFormat="1" ht="182" x14ac:dyDescent="0.15">
      <c r="B489" s="58" t="str">
        <f>"ELoW_"&amp;LEFT(t_EuropeanWasteCodes[[#This Row],[Imported code]],2)&amp;"_"&amp;MID(t_EuropeanWasteCodes[[#This Row],[Imported code]],4,2)&amp;"_"&amp;MID(t_EuropeanWasteCodes[[#This Row],[Imported code]],7,2)</f>
        <v>ELoW_11_01_14</v>
      </c>
      <c r="C489" s="58" t="str">
        <f>IF(RIGHT(t_EuropeanWasteCodes[[#This Row],[Imported code]],1)="*","Y","N")</f>
        <v>N</v>
      </c>
      <c r="D489" s="59" t="s">
        <v>492</v>
      </c>
      <c r="E489" s="59" t="s">
        <v>1396</v>
      </c>
      <c r="F489" s="59" t="s">
        <v>1397</v>
      </c>
      <c r="G489" s="59" t="s">
        <v>1407</v>
      </c>
      <c r="H489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14 degreasing wastes other than those mentioned in 11 01 13</v>
      </c>
    </row>
    <row r="490" spans="2:8" s="62" customFormat="1" ht="196" x14ac:dyDescent="0.15">
      <c r="B490" s="58" t="str">
        <f>"ELoW_"&amp;LEFT(t_EuropeanWasteCodes[[#This Row],[Imported code]],2)&amp;"_"&amp;MID(t_EuropeanWasteCodes[[#This Row],[Imported code]],4,2)&amp;"_"&amp;MID(t_EuropeanWasteCodes[[#This Row],[Imported code]],7,2)</f>
        <v>ELoW_11_01_15</v>
      </c>
      <c r="C490" s="58" t="str">
        <f>IF(RIGHT(t_EuropeanWasteCodes[[#This Row],[Imported code]],1)="*","Y","N")</f>
        <v>Y</v>
      </c>
      <c r="D490" s="59" t="s">
        <v>493</v>
      </c>
      <c r="E490" s="59" t="s">
        <v>1396</v>
      </c>
      <c r="F490" s="59" t="s">
        <v>1397</v>
      </c>
      <c r="G490" s="59" t="s">
        <v>1408</v>
      </c>
      <c r="H490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15* eluate and sludges from membrane systems or ion exchange systems containing hazardous substances</v>
      </c>
    </row>
    <row r="491" spans="2:8" s="62" customFormat="1" ht="168" x14ac:dyDescent="0.15">
      <c r="B491" s="58" t="str">
        <f>"ELoW_"&amp;LEFT(t_EuropeanWasteCodes[[#This Row],[Imported code]],2)&amp;"_"&amp;MID(t_EuropeanWasteCodes[[#This Row],[Imported code]],4,2)&amp;"_"&amp;MID(t_EuropeanWasteCodes[[#This Row],[Imported code]],7,2)</f>
        <v>ELoW_11_01_16</v>
      </c>
      <c r="C491" s="58" t="str">
        <f>IF(RIGHT(t_EuropeanWasteCodes[[#This Row],[Imported code]],1)="*","Y","N")</f>
        <v>Y</v>
      </c>
      <c r="D491" s="59" t="s">
        <v>494</v>
      </c>
      <c r="E491" s="59" t="s">
        <v>1396</v>
      </c>
      <c r="F491" s="59" t="s">
        <v>1397</v>
      </c>
      <c r="G491" s="59" t="s">
        <v>1409</v>
      </c>
      <c r="H491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16* saturated or spent ion exchange resins</v>
      </c>
    </row>
    <row r="492" spans="2:8" s="62" customFormat="1" ht="168" x14ac:dyDescent="0.15">
      <c r="B492" s="58" t="str">
        <f>"ELoW_"&amp;LEFT(t_EuropeanWasteCodes[[#This Row],[Imported code]],2)&amp;"_"&amp;MID(t_EuropeanWasteCodes[[#This Row],[Imported code]],4,2)&amp;"_"&amp;MID(t_EuropeanWasteCodes[[#This Row],[Imported code]],7,2)</f>
        <v>ELoW_11_01_98</v>
      </c>
      <c r="C492" s="58" t="str">
        <f>IF(RIGHT(t_EuropeanWasteCodes[[#This Row],[Imported code]],1)="*","Y","N")</f>
        <v>Y</v>
      </c>
      <c r="D492" s="59" t="s">
        <v>495</v>
      </c>
      <c r="E492" s="59" t="s">
        <v>1396</v>
      </c>
      <c r="F492" s="59" t="s">
        <v>1397</v>
      </c>
      <c r="G492" s="59" t="s">
        <v>1410</v>
      </c>
      <c r="H492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98* other wastes containing hazardous substances</v>
      </c>
    </row>
    <row r="493" spans="2:8" s="62" customFormat="1" ht="168" x14ac:dyDescent="0.15">
      <c r="B493" s="58" t="str">
        <f>"ELoW_"&amp;LEFT(t_EuropeanWasteCodes[[#This Row],[Imported code]],2)&amp;"_"&amp;MID(t_EuropeanWasteCodes[[#This Row],[Imported code]],4,2)&amp;"_"&amp;MID(t_EuropeanWasteCodes[[#This Row],[Imported code]],7,2)</f>
        <v>ELoW_11_01_99</v>
      </c>
      <c r="C493" s="58" t="str">
        <f>IF(RIGHT(t_EuropeanWasteCodes[[#This Row],[Imported code]],1)="*","Y","N")</f>
        <v>N</v>
      </c>
      <c r="D493" s="59" t="s">
        <v>496</v>
      </c>
      <c r="E493" s="59" t="s">
        <v>1396</v>
      </c>
      <c r="F493" s="59" t="s">
        <v>1397</v>
      </c>
      <c r="G493" s="59" t="s">
        <v>1411</v>
      </c>
      <c r="H493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01 wastes from chemical surface treatment and coating of metals and other materials (for example galvanic processes, zinc coating processes, pickling processes, etching, phosphating, alkaline degreasing, anodising) &gt; 11 01 99 wastes not otherwise specified</v>
      </c>
    </row>
    <row r="494" spans="2:8" s="62" customFormat="1" ht="126" x14ac:dyDescent="0.15">
      <c r="B494" s="58" t="str">
        <f>"ELoW_"&amp;LEFT(t_EuropeanWasteCodes[[#This Row],[Imported code]],2)&amp;"_"&amp;MID(t_EuropeanWasteCodes[[#This Row],[Imported code]],4,2)&amp;"_"&amp;MID(t_EuropeanWasteCodes[[#This Row],[Imported code]],7,2)</f>
        <v>ELoW_11_02_02</v>
      </c>
      <c r="C494" s="58" t="str">
        <f>IF(RIGHT(t_EuropeanWasteCodes[[#This Row],[Imported code]],1)="*","Y","N")</f>
        <v>Y</v>
      </c>
      <c r="D494" s="59" t="s">
        <v>497</v>
      </c>
      <c r="E494" s="59" t="s">
        <v>1396</v>
      </c>
      <c r="F494" s="59" t="s">
        <v>1412</v>
      </c>
      <c r="G494" s="59" t="s">
        <v>1413</v>
      </c>
      <c r="H494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02 wastes from non-ferrous hydrometallurgical processes &gt; 11 02 02* sludges from zinc hydrometallurgy (including jarosite, goethite)</v>
      </c>
    </row>
    <row r="495" spans="2:8" s="62" customFormat="1" ht="126" x14ac:dyDescent="0.15">
      <c r="B495" s="58" t="str">
        <f>"ELoW_"&amp;LEFT(t_EuropeanWasteCodes[[#This Row],[Imported code]],2)&amp;"_"&amp;MID(t_EuropeanWasteCodes[[#This Row],[Imported code]],4,2)&amp;"_"&amp;MID(t_EuropeanWasteCodes[[#This Row],[Imported code]],7,2)</f>
        <v>ELoW_11_02_03</v>
      </c>
      <c r="C495" s="58" t="str">
        <f>IF(RIGHT(t_EuropeanWasteCodes[[#This Row],[Imported code]],1)="*","Y","N")</f>
        <v>N</v>
      </c>
      <c r="D495" s="59" t="s">
        <v>498</v>
      </c>
      <c r="E495" s="59" t="s">
        <v>1396</v>
      </c>
      <c r="F495" s="59" t="s">
        <v>1412</v>
      </c>
      <c r="G495" s="59" t="s">
        <v>1414</v>
      </c>
      <c r="H495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02 wastes from non-ferrous hydrometallurgical processes &gt; 11 02 03 wastes from the production of anodes for aqueous electrolytical processes</v>
      </c>
    </row>
    <row r="496" spans="2:8" s="62" customFormat="1" ht="126" x14ac:dyDescent="0.15">
      <c r="B496" s="58" t="str">
        <f>"ELoW_"&amp;LEFT(t_EuropeanWasteCodes[[#This Row],[Imported code]],2)&amp;"_"&amp;MID(t_EuropeanWasteCodes[[#This Row],[Imported code]],4,2)&amp;"_"&amp;MID(t_EuropeanWasteCodes[[#This Row],[Imported code]],7,2)</f>
        <v>ELoW_11_02_05</v>
      </c>
      <c r="C496" s="58" t="str">
        <f>IF(RIGHT(t_EuropeanWasteCodes[[#This Row],[Imported code]],1)="*","Y","N")</f>
        <v>Y</v>
      </c>
      <c r="D496" s="59" t="s">
        <v>499</v>
      </c>
      <c r="E496" s="59" t="s">
        <v>1396</v>
      </c>
      <c r="F496" s="59" t="s">
        <v>1412</v>
      </c>
      <c r="G496" s="59" t="s">
        <v>1415</v>
      </c>
      <c r="H496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02 wastes from non-ferrous hydrometallurgical processes &gt; 11 02 05* wastes from copper hydrometallurgical processes containing hazardous substances</v>
      </c>
    </row>
    <row r="497" spans="2:8" s="62" customFormat="1" ht="126" x14ac:dyDescent="0.15">
      <c r="B497" s="58" t="str">
        <f>"ELoW_"&amp;LEFT(t_EuropeanWasteCodes[[#This Row],[Imported code]],2)&amp;"_"&amp;MID(t_EuropeanWasteCodes[[#This Row],[Imported code]],4,2)&amp;"_"&amp;MID(t_EuropeanWasteCodes[[#This Row],[Imported code]],7,2)</f>
        <v>ELoW_11_02_06</v>
      </c>
      <c r="C497" s="58" t="str">
        <f>IF(RIGHT(t_EuropeanWasteCodes[[#This Row],[Imported code]],1)="*","Y","N")</f>
        <v>N</v>
      </c>
      <c r="D497" s="59" t="s">
        <v>500</v>
      </c>
      <c r="E497" s="59" t="s">
        <v>1396</v>
      </c>
      <c r="F497" s="59" t="s">
        <v>1412</v>
      </c>
      <c r="G497" s="59" t="s">
        <v>1416</v>
      </c>
      <c r="H497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02 wastes from non-ferrous hydrometallurgical processes &gt; 11 02 06 wastes from copper hydrometallurgical processes other than those mentioned in 11 02 05</v>
      </c>
    </row>
    <row r="498" spans="2:8" s="62" customFormat="1" ht="112" x14ac:dyDescent="0.15">
      <c r="B498" s="58" t="str">
        <f>"ELoW_"&amp;LEFT(t_EuropeanWasteCodes[[#This Row],[Imported code]],2)&amp;"_"&amp;MID(t_EuropeanWasteCodes[[#This Row],[Imported code]],4,2)&amp;"_"&amp;MID(t_EuropeanWasteCodes[[#This Row],[Imported code]],7,2)</f>
        <v>ELoW_11_02_07</v>
      </c>
      <c r="C498" s="58" t="str">
        <f>IF(RIGHT(t_EuropeanWasteCodes[[#This Row],[Imported code]],1)="*","Y","N")</f>
        <v>Y</v>
      </c>
      <c r="D498" s="59" t="s">
        <v>501</v>
      </c>
      <c r="E498" s="59" t="s">
        <v>1396</v>
      </c>
      <c r="F498" s="59" t="s">
        <v>1412</v>
      </c>
      <c r="G498" s="59" t="s">
        <v>1417</v>
      </c>
      <c r="H498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02 wastes from non-ferrous hydrometallurgical processes &gt; 11 02 07* other wastes containing hazardous substances</v>
      </c>
    </row>
    <row r="499" spans="2:8" s="62" customFormat="1" ht="112" x14ac:dyDescent="0.15">
      <c r="B499" s="58" t="str">
        <f>"ELoW_"&amp;LEFT(t_EuropeanWasteCodes[[#This Row],[Imported code]],2)&amp;"_"&amp;MID(t_EuropeanWasteCodes[[#This Row],[Imported code]],4,2)&amp;"_"&amp;MID(t_EuropeanWasteCodes[[#This Row],[Imported code]],7,2)</f>
        <v>ELoW_11_02_99</v>
      </c>
      <c r="C499" s="58" t="str">
        <f>IF(RIGHT(t_EuropeanWasteCodes[[#This Row],[Imported code]],1)="*","Y","N")</f>
        <v>N</v>
      </c>
      <c r="D499" s="59" t="s">
        <v>502</v>
      </c>
      <c r="E499" s="59" t="s">
        <v>1396</v>
      </c>
      <c r="F499" s="59" t="s">
        <v>1412</v>
      </c>
      <c r="G499" s="59" t="s">
        <v>1418</v>
      </c>
      <c r="H499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02 wastes from non-ferrous hydrometallurgical processes &gt; 11 02 99 wastes not otherwise specified</v>
      </c>
    </row>
    <row r="500" spans="2:8" s="62" customFormat="1" ht="98" x14ac:dyDescent="0.15">
      <c r="B500" s="58" t="str">
        <f>"ELoW_"&amp;LEFT(t_EuropeanWasteCodes[[#This Row],[Imported code]],2)&amp;"_"&amp;MID(t_EuropeanWasteCodes[[#This Row],[Imported code]],4,2)&amp;"_"&amp;MID(t_EuropeanWasteCodes[[#This Row],[Imported code]],7,2)</f>
        <v>ELoW_11_03_01</v>
      </c>
      <c r="C500" s="58" t="str">
        <f>IF(RIGHT(t_EuropeanWasteCodes[[#This Row],[Imported code]],1)="*","Y","N")</f>
        <v>Y</v>
      </c>
      <c r="D500" s="59" t="s">
        <v>503</v>
      </c>
      <c r="E500" s="59" t="s">
        <v>1396</v>
      </c>
      <c r="F500" s="59" t="s">
        <v>1419</v>
      </c>
      <c r="G500" s="59" t="s">
        <v>1420</v>
      </c>
      <c r="H500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03 sludges and solids from tempering processes &gt; 11 03 01* wastes containing cyanide</v>
      </c>
    </row>
    <row r="501" spans="2:8" s="62" customFormat="1" ht="98" x14ac:dyDescent="0.15">
      <c r="B501" s="58" t="str">
        <f>"ELoW_"&amp;LEFT(t_EuropeanWasteCodes[[#This Row],[Imported code]],2)&amp;"_"&amp;MID(t_EuropeanWasteCodes[[#This Row],[Imported code]],4,2)&amp;"_"&amp;MID(t_EuropeanWasteCodes[[#This Row],[Imported code]],7,2)</f>
        <v>ELoW_11_03_02</v>
      </c>
      <c r="C501" s="58" t="str">
        <f>IF(RIGHT(t_EuropeanWasteCodes[[#This Row],[Imported code]],1)="*","Y","N")</f>
        <v>Y</v>
      </c>
      <c r="D501" s="59" t="s">
        <v>504</v>
      </c>
      <c r="E501" s="59" t="s">
        <v>1396</v>
      </c>
      <c r="F501" s="59" t="s">
        <v>1419</v>
      </c>
      <c r="G501" s="59" t="s">
        <v>1421</v>
      </c>
      <c r="H501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03 sludges and solids from tempering processes &gt; 11 03 02* other wastes</v>
      </c>
    </row>
    <row r="502" spans="2:8" s="62" customFormat="1" ht="84" x14ac:dyDescent="0.15">
      <c r="B502" s="58" t="str">
        <f>"ELoW_"&amp;LEFT(t_EuropeanWasteCodes[[#This Row],[Imported code]],2)&amp;"_"&amp;MID(t_EuropeanWasteCodes[[#This Row],[Imported code]],4,2)&amp;"_"&amp;MID(t_EuropeanWasteCodes[[#This Row],[Imported code]],7,2)</f>
        <v>ELoW_11_05_01</v>
      </c>
      <c r="C502" s="58" t="str">
        <f>IF(RIGHT(t_EuropeanWasteCodes[[#This Row],[Imported code]],1)="*","Y","N")</f>
        <v>N</v>
      </c>
      <c r="D502" s="59" t="s">
        <v>505</v>
      </c>
      <c r="E502" s="59" t="s">
        <v>1396</v>
      </c>
      <c r="F502" s="59" t="s">
        <v>1422</v>
      </c>
      <c r="G502" s="59" t="s">
        <v>1423</v>
      </c>
      <c r="H502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05 wastes from hot galvanising processes &gt; 11 05 01 hard zinc</v>
      </c>
    </row>
    <row r="503" spans="2:8" s="62" customFormat="1" ht="84" x14ac:dyDescent="0.15">
      <c r="B503" s="58" t="str">
        <f>"ELoW_"&amp;LEFT(t_EuropeanWasteCodes[[#This Row],[Imported code]],2)&amp;"_"&amp;MID(t_EuropeanWasteCodes[[#This Row],[Imported code]],4,2)&amp;"_"&amp;MID(t_EuropeanWasteCodes[[#This Row],[Imported code]],7,2)</f>
        <v>ELoW_11_05_02</v>
      </c>
      <c r="C503" s="58" t="str">
        <f>IF(RIGHT(t_EuropeanWasteCodes[[#This Row],[Imported code]],1)="*","Y","N")</f>
        <v>N</v>
      </c>
      <c r="D503" s="59" t="s">
        <v>506</v>
      </c>
      <c r="E503" s="59" t="s">
        <v>1396</v>
      </c>
      <c r="F503" s="59" t="s">
        <v>1422</v>
      </c>
      <c r="G503" s="59" t="s">
        <v>1424</v>
      </c>
      <c r="H503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05 wastes from hot galvanising processes &gt; 11 05 02 zinc ash</v>
      </c>
    </row>
    <row r="504" spans="2:8" s="62" customFormat="1" ht="98" x14ac:dyDescent="0.15">
      <c r="B504" s="58" t="str">
        <f>"ELoW_"&amp;LEFT(t_EuropeanWasteCodes[[#This Row],[Imported code]],2)&amp;"_"&amp;MID(t_EuropeanWasteCodes[[#This Row],[Imported code]],4,2)&amp;"_"&amp;MID(t_EuropeanWasteCodes[[#This Row],[Imported code]],7,2)</f>
        <v>ELoW_11_05_03</v>
      </c>
      <c r="C504" s="58" t="str">
        <f>IF(RIGHT(t_EuropeanWasteCodes[[#This Row],[Imported code]],1)="*","Y","N")</f>
        <v>Y</v>
      </c>
      <c r="D504" s="59" t="s">
        <v>507</v>
      </c>
      <c r="E504" s="59" t="s">
        <v>1396</v>
      </c>
      <c r="F504" s="59" t="s">
        <v>1422</v>
      </c>
      <c r="G504" s="59" t="s">
        <v>1425</v>
      </c>
      <c r="H504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05 wastes from hot galvanising processes &gt; 11 05 03* solid wastes from gas treatment</v>
      </c>
    </row>
    <row r="505" spans="2:8" s="62" customFormat="1" ht="84" x14ac:dyDescent="0.15">
      <c r="B505" s="58" t="str">
        <f>"ELoW_"&amp;LEFT(t_EuropeanWasteCodes[[#This Row],[Imported code]],2)&amp;"_"&amp;MID(t_EuropeanWasteCodes[[#This Row],[Imported code]],4,2)&amp;"_"&amp;MID(t_EuropeanWasteCodes[[#This Row],[Imported code]],7,2)</f>
        <v>ELoW_11_05_04</v>
      </c>
      <c r="C505" s="58" t="str">
        <f>IF(RIGHT(t_EuropeanWasteCodes[[#This Row],[Imported code]],1)="*","Y","N")</f>
        <v>Y</v>
      </c>
      <c r="D505" s="59" t="s">
        <v>508</v>
      </c>
      <c r="E505" s="59" t="s">
        <v>1396</v>
      </c>
      <c r="F505" s="59" t="s">
        <v>1422</v>
      </c>
      <c r="G505" s="59" t="s">
        <v>1426</v>
      </c>
      <c r="H505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05 wastes from hot galvanising processes &gt; 11 05 04* spent flux</v>
      </c>
    </row>
    <row r="506" spans="2:8" s="62" customFormat="1" ht="98" x14ac:dyDescent="0.15">
      <c r="B506" s="58" t="str">
        <f>"ELoW_"&amp;LEFT(t_EuropeanWasteCodes[[#This Row],[Imported code]],2)&amp;"_"&amp;MID(t_EuropeanWasteCodes[[#This Row],[Imported code]],4,2)&amp;"_"&amp;MID(t_EuropeanWasteCodes[[#This Row],[Imported code]],7,2)</f>
        <v>ELoW_11_05_99</v>
      </c>
      <c r="C506" s="58" t="str">
        <f>IF(RIGHT(t_EuropeanWasteCodes[[#This Row],[Imported code]],1)="*","Y","N")</f>
        <v>N</v>
      </c>
      <c r="D506" s="59" t="s">
        <v>509</v>
      </c>
      <c r="E506" s="59" t="s">
        <v>1396</v>
      </c>
      <c r="F506" s="59" t="s">
        <v>1422</v>
      </c>
      <c r="G506" s="59" t="s">
        <v>1427</v>
      </c>
      <c r="H506" s="60" t="str">
        <f>t_EuropeanWasteCodes[[#This Row],[Part I]]&amp;" &gt; "&amp;t_EuropeanWasteCodes[[#This Row],[Part II]]&amp;" &gt; "&amp;t_EuropeanWasteCodes[[#This Row],[Part III]]</f>
        <v>11 WASTES FROM CHEMICAL SURFACE TREATMENT AND COATING OF METALS AND OTHER MATERIALS; NON-FERROUS HYDRO-METALLURGY &gt; 11 05 wastes from hot galvanising processes &gt; 11 05 99 wastes not otherwise specified</v>
      </c>
    </row>
    <row r="507" spans="2:8" s="62" customFormat="1" ht="112" x14ac:dyDescent="0.15">
      <c r="B507" s="58" t="str">
        <f>"ELoW_"&amp;LEFT(t_EuropeanWasteCodes[[#This Row],[Imported code]],2)&amp;"_"&amp;MID(t_EuropeanWasteCodes[[#This Row],[Imported code]],4,2)&amp;"_"&amp;MID(t_EuropeanWasteCodes[[#This Row],[Imported code]],7,2)</f>
        <v>ELoW_12_01_01</v>
      </c>
      <c r="C507" s="58" t="str">
        <f>IF(RIGHT(t_EuropeanWasteCodes[[#This Row],[Imported code]],1)="*","Y","N")</f>
        <v>N</v>
      </c>
      <c r="D507" s="59" t="s">
        <v>510</v>
      </c>
      <c r="E507" s="59" t="s">
        <v>1428</v>
      </c>
      <c r="F507" s="59" t="s">
        <v>1429</v>
      </c>
      <c r="G507" s="59" t="s">
        <v>1430</v>
      </c>
      <c r="H507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01 ferrous metal filings and turnings</v>
      </c>
    </row>
    <row r="508" spans="2:8" s="62" customFormat="1" ht="112" x14ac:dyDescent="0.15">
      <c r="B508" s="58" t="str">
        <f>"ELoW_"&amp;LEFT(t_EuropeanWasteCodes[[#This Row],[Imported code]],2)&amp;"_"&amp;MID(t_EuropeanWasteCodes[[#This Row],[Imported code]],4,2)&amp;"_"&amp;MID(t_EuropeanWasteCodes[[#This Row],[Imported code]],7,2)</f>
        <v>ELoW_12_01_02</v>
      </c>
      <c r="C508" s="58" t="str">
        <f>IF(RIGHT(t_EuropeanWasteCodes[[#This Row],[Imported code]],1)="*","Y","N")</f>
        <v>N</v>
      </c>
      <c r="D508" s="59" t="s">
        <v>511</v>
      </c>
      <c r="E508" s="59" t="s">
        <v>1428</v>
      </c>
      <c r="F508" s="59" t="s">
        <v>1429</v>
      </c>
      <c r="G508" s="59" t="s">
        <v>1431</v>
      </c>
      <c r="H508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02 ferrous metal dust and particles</v>
      </c>
    </row>
    <row r="509" spans="2:8" s="62" customFormat="1" ht="112" x14ac:dyDescent="0.15">
      <c r="B509" s="58" t="str">
        <f>"ELoW_"&amp;LEFT(t_EuropeanWasteCodes[[#This Row],[Imported code]],2)&amp;"_"&amp;MID(t_EuropeanWasteCodes[[#This Row],[Imported code]],4,2)&amp;"_"&amp;MID(t_EuropeanWasteCodes[[#This Row],[Imported code]],7,2)</f>
        <v>ELoW_12_01_03</v>
      </c>
      <c r="C509" s="58" t="str">
        <f>IF(RIGHT(t_EuropeanWasteCodes[[#This Row],[Imported code]],1)="*","Y","N")</f>
        <v>N</v>
      </c>
      <c r="D509" s="59" t="s">
        <v>512</v>
      </c>
      <c r="E509" s="59" t="s">
        <v>1428</v>
      </c>
      <c r="F509" s="59" t="s">
        <v>1429</v>
      </c>
      <c r="G509" s="59" t="s">
        <v>1432</v>
      </c>
      <c r="H509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03 non-ferrous metal filings and turnings</v>
      </c>
    </row>
    <row r="510" spans="2:8" s="62" customFormat="1" ht="112" x14ac:dyDescent="0.15">
      <c r="B510" s="58" t="str">
        <f>"ELoW_"&amp;LEFT(t_EuropeanWasteCodes[[#This Row],[Imported code]],2)&amp;"_"&amp;MID(t_EuropeanWasteCodes[[#This Row],[Imported code]],4,2)&amp;"_"&amp;MID(t_EuropeanWasteCodes[[#This Row],[Imported code]],7,2)</f>
        <v>ELoW_12_01_04</v>
      </c>
      <c r="C510" s="58" t="str">
        <f>IF(RIGHT(t_EuropeanWasteCodes[[#This Row],[Imported code]],1)="*","Y","N")</f>
        <v>N</v>
      </c>
      <c r="D510" s="59" t="s">
        <v>513</v>
      </c>
      <c r="E510" s="59" t="s">
        <v>1428</v>
      </c>
      <c r="F510" s="59" t="s">
        <v>1429</v>
      </c>
      <c r="G510" s="59" t="s">
        <v>1433</v>
      </c>
      <c r="H510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04 non-ferrous metal dust and particles</v>
      </c>
    </row>
    <row r="511" spans="2:8" s="62" customFormat="1" ht="112" x14ac:dyDescent="0.15">
      <c r="B511" s="58" t="str">
        <f>"ELoW_"&amp;LEFT(t_EuropeanWasteCodes[[#This Row],[Imported code]],2)&amp;"_"&amp;MID(t_EuropeanWasteCodes[[#This Row],[Imported code]],4,2)&amp;"_"&amp;MID(t_EuropeanWasteCodes[[#This Row],[Imported code]],7,2)</f>
        <v>ELoW_12_01_05</v>
      </c>
      <c r="C511" s="58" t="str">
        <f>IF(RIGHT(t_EuropeanWasteCodes[[#This Row],[Imported code]],1)="*","Y","N")</f>
        <v>N</v>
      </c>
      <c r="D511" s="59" t="s">
        <v>514</v>
      </c>
      <c r="E511" s="59" t="s">
        <v>1428</v>
      </c>
      <c r="F511" s="59" t="s">
        <v>1429</v>
      </c>
      <c r="G511" s="59" t="s">
        <v>1434</v>
      </c>
      <c r="H511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05 plastics shavings and turnings</v>
      </c>
    </row>
    <row r="512" spans="2:8" s="62" customFormat="1" ht="126" x14ac:dyDescent="0.15">
      <c r="B512" s="58" t="str">
        <f>"ELoW_"&amp;LEFT(t_EuropeanWasteCodes[[#This Row],[Imported code]],2)&amp;"_"&amp;MID(t_EuropeanWasteCodes[[#This Row],[Imported code]],4,2)&amp;"_"&amp;MID(t_EuropeanWasteCodes[[#This Row],[Imported code]],7,2)</f>
        <v>ELoW_12_01_06</v>
      </c>
      <c r="C512" s="58" t="str">
        <f>IF(RIGHT(t_EuropeanWasteCodes[[#This Row],[Imported code]],1)="*","Y","N")</f>
        <v>Y</v>
      </c>
      <c r="D512" s="59" t="s">
        <v>515</v>
      </c>
      <c r="E512" s="59" t="s">
        <v>1428</v>
      </c>
      <c r="F512" s="59" t="s">
        <v>1429</v>
      </c>
      <c r="G512" s="59" t="s">
        <v>1435</v>
      </c>
      <c r="H512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06* mineral-based machining oils containing halogens (except emulsions and solutions)</v>
      </c>
    </row>
    <row r="513" spans="2:8" s="62" customFormat="1" ht="126" x14ac:dyDescent="0.15">
      <c r="B513" s="58" t="str">
        <f>"ELoW_"&amp;LEFT(t_EuropeanWasteCodes[[#This Row],[Imported code]],2)&amp;"_"&amp;MID(t_EuropeanWasteCodes[[#This Row],[Imported code]],4,2)&amp;"_"&amp;MID(t_EuropeanWasteCodes[[#This Row],[Imported code]],7,2)</f>
        <v>ELoW_12_01_07</v>
      </c>
      <c r="C513" s="58" t="str">
        <f>IF(RIGHT(t_EuropeanWasteCodes[[#This Row],[Imported code]],1)="*","Y","N")</f>
        <v>Y</v>
      </c>
      <c r="D513" s="59" t="s">
        <v>516</v>
      </c>
      <c r="E513" s="59" t="s">
        <v>1428</v>
      </c>
      <c r="F513" s="59" t="s">
        <v>1429</v>
      </c>
      <c r="G513" s="59" t="s">
        <v>1436</v>
      </c>
      <c r="H513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07* mineral-based machining oils free of halogens (except emulsions and solutions)</v>
      </c>
    </row>
    <row r="514" spans="2:8" s="62" customFormat="1" ht="112" x14ac:dyDescent="0.15">
      <c r="B514" s="58" t="str">
        <f>"ELoW_"&amp;LEFT(t_EuropeanWasteCodes[[#This Row],[Imported code]],2)&amp;"_"&amp;MID(t_EuropeanWasteCodes[[#This Row],[Imported code]],4,2)&amp;"_"&amp;MID(t_EuropeanWasteCodes[[#This Row],[Imported code]],7,2)</f>
        <v>ELoW_12_01_08</v>
      </c>
      <c r="C514" s="58" t="str">
        <f>IF(RIGHT(t_EuropeanWasteCodes[[#This Row],[Imported code]],1)="*","Y","N")</f>
        <v>Y</v>
      </c>
      <c r="D514" s="59" t="s">
        <v>517</v>
      </c>
      <c r="E514" s="59" t="s">
        <v>1428</v>
      </c>
      <c r="F514" s="59" t="s">
        <v>1429</v>
      </c>
      <c r="G514" s="59" t="s">
        <v>1437</v>
      </c>
      <c r="H514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08* machining emulsions and solutions containing halogens</v>
      </c>
    </row>
    <row r="515" spans="2:8" s="62" customFormat="1" ht="112" x14ac:dyDescent="0.15">
      <c r="B515" s="58" t="str">
        <f>"ELoW_"&amp;LEFT(t_EuropeanWasteCodes[[#This Row],[Imported code]],2)&amp;"_"&amp;MID(t_EuropeanWasteCodes[[#This Row],[Imported code]],4,2)&amp;"_"&amp;MID(t_EuropeanWasteCodes[[#This Row],[Imported code]],7,2)</f>
        <v>ELoW_12_01_09</v>
      </c>
      <c r="C515" s="58" t="str">
        <f>IF(RIGHT(t_EuropeanWasteCodes[[#This Row],[Imported code]],1)="*","Y","N")</f>
        <v>Y</v>
      </c>
      <c r="D515" s="59" t="s">
        <v>518</v>
      </c>
      <c r="E515" s="59" t="s">
        <v>1428</v>
      </c>
      <c r="F515" s="59" t="s">
        <v>1429</v>
      </c>
      <c r="G515" s="59" t="s">
        <v>1438</v>
      </c>
      <c r="H515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09* machining emulsions and solutions free of halogens</v>
      </c>
    </row>
    <row r="516" spans="2:8" s="62" customFormat="1" ht="98" x14ac:dyDescent="0.15">
      <c r="B516" s="58" t="str">
        <f>"ELoW_"&amp;LEFT(t_EuropeanWasteCodes[[#This Row],[Imported code]],2)&amp;"_"&amp;MID(t_EuropeanWasteCodes[[#This Row],[Imported code]],4,2)&amp;"_"&amp;MID(t_EuropeanWasteCodes[[#This Row],[Imported code]],7,2)</f>
        <v>ELoW_12_01_10</v>
      </c>
      <c r="C516" s="58" t="str">
        <f>IF(RIGHT(t_EuropeanWasteCodes[[#This Row],[Imported code]],1)="*","Y","N")</f>
        <v>Y</v>
      </c>
      <c r="D516" s="59" t="s">
        <v>519</v>
      </c>
      <c r="E516" s="59" t="s">
        <v>1428</v>
      </c>
      <c r="F516" s="59" t="s">
        <v>1429</v>
      </c>
      <c r="G516" s="59" t="s">
        <v>1439</v>
      </c>
      <c r="H516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10* synthetic machining oils</v>
      </c>
    </row>
    <row r="517" spans="2:8" s="62" customFormat="1" ht="98" x14ac:dyDescent="0.15">
      <c r="B517" s="58" t="str">
        <f>"ELoW_"&amp;LEFT(t_EuropeanWasteCodes[[#This Row],[Imported code]],2)&amp;"_"&amp;MID(t_EuropeanWasteCodes[[#This Row],[Imported code]],4,2)&amp;"_"&amp;MID(t_EuropeanWasteCodes[[#This Row],[Imported code]],7,2)</f>
        <v>ELoW_12_01_12</v>
      </c>
      <c r="C517" s="58" t="str">
        <f>IF(RIGHT(t_EuropeanWasteCodes[[#This Row],[Imported code]],1)="*","Y","N")</f>
        <v>Y</v>
      </c>
      <c r="D517" s="59" t="s">
        <v>520</v>
      </c>
      <c r="E517" s="59" t="s">
        <v>1428</v>
      </c>
      <c r="F517" s="59" t="s">
        <v>1429</v>
      </c>
      <c r="G517" s="59" t="s">
        <v>1440</v>
      </c>
      <c r="H517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12* spent waxes and fats</v>
      </c>
    </row>
    <row r="518" spans="2:8" s="62" customFormat="1" ht="98" x14ac:dyDescent="0.15">
      <c r="B518" s="58" t="str">
        <f>"ELoW_"&amp;LEFT(t_EuropeanWasteCodes[[#This Row],[Imported code]],2)&amp;"_"&amp;MID(t_EuropeanWasteCodes[[#This Row],[Imported code]],4,2)&amp;"_"&amp;MID(t_EuropeanWasteCodes[[#This Row],[Imported code]],7,2)</f>
        <v>ELoW_12_01_13</v>
      </c>
      <c r="C518" s="58" t="str">
        <f>IF(RIGHT(t_EuropeanWasteCodes[[#This Row],[Imported code]],1)="*","Y","N")</f>
        <v>N</v>
      </c>
      <c r="D518" s="59" t="s">
        <v>521</v>
      </c>
      <c r="E518" s="59" t="s">
        <v>1428</v>
      </c>
      <c r="F518" s="59" t="s">
        <v>1429</v>
      </c>
      <c r="G518" s="59" t="s">
        <v>1441</v>
      </c>
      <c r="H518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13 welding wastes</v>
      </c>
    </row>
    <row r="519" spans="2:8" s="62" customFormat="1" ht="112" x14ac:dyDescent="0.15">
      <c r="B519" s="58" t="str">
        <f>"ELoW_"&amp;LEFT(t_EuropeanWasteCodes[[#This Row],[Imported code]],2)&amp;"_"&amp;MID(t_EuropeanWasteCodes[[#This Row],[Imported code]],4,2)&amp;"_"&amp;MID(t_EuropeanWasteCodes[[#This Row],[Imported code]],7,2)</f>
        <v>ELoW_12_01_14</v>
      </c>
      <c r="C519" s="58" t="str">
        <f>IF(RIGHT(t_EuropeanWasteCodes[[#This Row],[Imported code]],1)="*","Y","N")</f>
        <v>Y</v>
      </c>
      <c r="D519" s="59" t="s">
        <v>522</v>
      </c>
      <c r="E519" s="59" t="s">
        <v>1428</v>
      </c>
      <c r="F519" s="59" t="s">
        <v>1429</v>
      </c>
      <c r="G519" s="59" t="s">
        <v>1442</v>
      </c>
      <c r="H519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14* machining sludges containing hazardous substances</v>
      </c>
    </row>
    <row r="520" spans="2:8" s="62" customFormat="1" ht="112" x14ac:dyDescent="0.15">
      <c r="B520" s="58" t="str">
        <f>"ELoW_"&amp;LEFT(t_EuropeanWasteCodes[[#This Row],[Imported code]],2)&amp;"_"&amp;MID(t_EuropeanWasteCodes[[#This Row],[Imported code]],4,2)&amp;"_"&amp;MID(t_EuropeanWasteCodes[[#This Row],[Imported code]],7,2)</f>
        <v>ELoW_12_01_15</v>
      </c>
      <c r="C520" s="58" t="str">
        <f>IF(RIGHT(t_EuropeanWasteCodes[[#This Row],[Imported code]],1)="*","Y","N")</f>
        <v>N</v>
      </c>
      <c r="D520" s="59" t="s">
        <v>523</v>
      </c>
      <c r="E520" s="59" t="s">
        <v>1428</v>
      </c>
      <c r="F520" s="59" t="s">
        <v>1429</v>
      </c>
      <c r="G520" s="59" t="s">
        <v>1443</v>
      </c>
      <c r="H520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15 machining sludges other than those mentioned in 12 01 14</v>
      </c>
    </row>
    <row r="521" spans="2:8" s="62" customFormat="1" ht="112" x14ac:dyDescent="0.15">
      <c r="B521" s="58" t="str">
        <f>"ELoW_"&amp;LEFT(t_EuropeanWasteCodes[[#This Row],[Imported code]],2)&amp;"_"&amp;MID(t_EuropeanWasteCodes[[#This Row],[Imported code]],4,2)&amp;"_"&amp;MID(t_EuropeanWasteCodes[[#This Row],[Imported code]],7,2)</f>
        <v>ELoW_12_01_16</v>
      </c>
      <c r="C521" s="58" t="str">
        <f>IF(RIGHT(t_EuropeanWasteCodes[[#This Row],[Imported code]],1)="*","Y","N")</f>
        <v>Y</v>
      </c>
      <c r="D521" s="59" t="s">
        <v>524</v>
      </c>
      <c r="E521" s="59" t="s">
        <v>1428</v>
      </c>
      <c r="F521" s="59" t="s">
        <v>1429</v>
      </c>
      <c r="G521" s="59" t="s">
        <v>1444</v>
      </c>
      <c r="H521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16* waste blasting material containing hazardous substances</v>
      </c>
    </row>
    <row r="522" spans="2:8" s="62" customFormat="1" ht="112" x14ac:dyDescent="0.15">
      <c r="B522" s="58" t="str">
        <f>"ELoW_"&amp;LEFT(t_EuropeanWasteCodes[[#This Row],[Imported code]],2)&amp;"_"&amp;MID(t_EuropeanWasteCodes[[#This Row],[Imported code]],4,2)&amp;"_"&amp;MID(t_EuropeanWasteCodes[[#This Row],[Imported code]],7,2)</f>
        <v>ELoW_12_01_17</v>
      </c>
      <c r="C522" s="58" t="str">
        <f>IF(RIGHT(t_EuropeanWasteCodes[[#This Row],[Imported code]],1)="*","Y","N")</f>
        <v>N</v>
      </c>
      <c r="D522" s="59" t="s">
        <v>525</v>
      </c>
      <c r="E522" s="59" t="s">
        <v>1428</v>
      </c>
      <c r="F522" s="59" t="s">
        <v>1429</v>
      </c>
      <c r="G522" s="59" t="s">
        <v>1445</v>
      </c>
      <c r="H522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17 waste blasting material other than those mentioned in 12 01 16</v>
      </c>
    </row>
    <row r="523" spans="2:8" s="62" customFormat="1" ht="126" x14ac:dyDescent="0.15">
      <c r="B523" s="58" t="str">
        <f>"ELoW_"&amp;LEFT(t_EuropeanWasteCodes[[#This Row],[Imported code]],2)&amp;"_"&amp;MID(t_EuropeanWasteCodes[[#This Row],[Imported code]],4,2)&amp;"_"&amp;MID(t_EuropeanWasteCodes[[#This Row],[Imported code]],7,2)</f>
        <v>ELoW_12_01_18</v>
      </c>
      <c r="C523" s="58" t="str">
        <f>IF(RIGHT(t_EuropeanWasteCodes[[#This Row],[Imported code]],1)="*","Y","N")</f>
        <v>Y</v>
      </c>
      <c r="D523" s="59" t="s">
        <v>526</v>
      </c>
      <c r="E523" s="59" t="s">
        <v>1428</v>
      </c>
      <c r="F523" s="59" t="s">
        <v>1429</v>
      </c>
      <c r="G523" s="59" t="s">
        <v>1446</v>
      </c>
      <c r="H523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18* metal sludge (grinding, honing and lapping sludge) containing oil</v>
      </c>
    </row>
    <row r="524" spans="2:8" s="62" customFormat="1" ht="112" x14ac:dyDescent="0.15">
      <c r="B524" s="58" t="str">
        <f>"ELoW_"&amp;LEFT(t_EuropeanWasteCodes[[#This Row],[Imported code]],2)&amp;"_"&amp;MID(t_EuropeanWasteCodes[[#This Row],[Imported code]],4,2)&amp;"_"&amp;MID(t_EuropeanWasteCodes[[#This Row],[Imported code]],7,2)</f>
        <v>ELoW_12_01_19</v>
      </c>
      <c r="C524" s="58" t="str">
        <f>IF(RIGHT(t_EuropeanWasteCodes[[#This Row],[Imported code]],1)="*","Y","N")</f>
        <v>Y</v>
      </c>
      <c r="D524" s="59" t="s">
        <v>527</v>
      </c>
      <c r="E524" s="59" t="s">
        <v>1428</v>
      </c>
      <c r="F524" s="59" t="s">
        <v>1429</v>
      </c>
      <c r="G524" s="59" t="s">
        <v>1447</v>
      </c>
      <c r="H524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19* readily biodegradable machining oil</v>
      </c>
    </row>
    <row r="525" spans="2:8" s="62" customFormat="1" ht="126" x14ac:dyDescent="0.15">
      <c r="B525" s="58" t="str">
        <f>"ELoW_"&amp;LEFT(t_EuropeanWasteCodes[[#This Row],[Imported code]],2)&amp;"_"&amp;MID(t_EuropeanWasteCodes[[#This Row],[Imported code]],4,2)&amp;"_"&amp;MID(t_EuropeanWasteCodes[[#This Row],[Imported code]],7,2)</f>
        <v>ELoW_12_01_20</v>
      </c>
      <c r="C525" s="58" t="str">
        <f>IF(RIGHT(t_EuropeanWasteCodes[[#This Row],[Imported code]],1)="*","Y","N")</f>
        <v>Y</v>
      </c>
      <c r="D525" s="59" t="s">
        <v>528</v>
      </c>
      <c r="E525" s="59" t="s">
        <v>1428</v>
      </c>
      <c r="F525" s="59" t="s">
        <v>1429</v>
      </c>
      <c r="G525" s="59" t="s">
        <v>1448</v>
      </c>
      <c r="H525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20* spent grinding bodies and grinding materials containing hazardous substances</v>
      </c>
    </row>
    <row r="526" spans="2:8" s="62" customFormat="1" ht="126" x14ac:dyDescent="0.15">
      <c r="B526" s="58" t="str">
        <f>"ELoW_"&amp;LEFT(t_EuropeanWasteCodes[[#This Row],[Imported code]],2)&amp;"_"&amp;MID(t_EuropeanWasteCodes[[#This Row],[Imported code]],4,2)&amp;"_"&amp;MID(t_EuropeanWasteCodes[[#This Row],[Imported code]],7,2)</f>
        <v>ELoW_12_01_21</v>
      </c>
      <c r="C526" s="58" t="str">
        <f>IF(RIGHT(t_EuropeanWasteCodes[[#This Row],[Imported code]],1)="*","Y","N")</f>
        <v>N</v>
      </c>
      <c r="D526" s="59" t="s">
        <v>529</v>
      </c>
      <c r="E526" s="59" t="s">
        <v>1428</v>
      </c>
      <c r="F526" s="59" t="s">
        <v>1429</v>
      </c>
      <c r="G526" s="59" t="s">
        <v>1449</v>
      </c>
      <c r="H526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21 spent grinding bodies and grinding materials other than those mentioned in 12 01 20</v>
      </c>
    </row>
    <row r="527" spans="2:8" s="62" customFormat="1" ht="112" x14ac:dyDescent="0.15">
      <c r="B527" s="58" t="str">
        <f>"ELoW_"&amp;LEFT(t_EuropeanWasteCodes[[#This Row],[Imported code]],2)&amp;"_"&amp;MID(t_EuropeanWasteCodes[[#This Row],[Imported code]],4,2)&amp;"_"&amp;MID(t_EuropeanWasteCodes[[#This Row],[Imported code]],7,2)</f>
        <v>ELoW_12_01_99</v>
      </c>
      <c r="C527" s="58" t="str">
        <f>IF(RIGHT(t_EuropeanWasteCodes[[#This Row],[Imported code]],1)="*","Y","N")</f>
        <v>N</v>
      </c>
      <c r="D527" s="59" t="s">
        <v>530</v>
      </c>
      <c r="E527" s="59" t="s">
        <v>1428</v>
      </c>
      <c r="F527" s="59" t="s">
        <v>1429</v>
      </c>
      <c r="G527" s="59" t="s">
        <v>1450</v>
      </c>
      <c r="H527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01 wastes from shaping and physical and mechanical surface treatment of metals and plastics &gt; 12 01 99 wastes not otherwise specified</v>
      </c>
    </row>
    <row r="528" spans="2:8" s="62" customFormat="1" ht="98" x14ac:dyDescent="0.15">
      <c r="B528" s="58" t="str">
        <f>"ELoW_"&amp;LEFT(t_EuropeanWasteCodes[[#This Row],[Imported code]],2)&amp;"_"&amp;MID(t_EuropeanWasteCodes[[#This Row],[Imported code]],4,2)&amp;"_"&amp;MID(t_EuropeanWasteCodes[[#This Row],[Imported code]],7,2)</f>
        <v>ELoW_12_03_01</v>
      </c>
      <c r="C528" s="58" t="str">
        <f>IF(RIGHT(t_EuropeanWasteCodes[[#This Row],[Imported code]],1)="*","Y","N")</f>
        <v>Y</v>
      </c>
      <c r="D528" s="59" t="s">
        <v>531</v>
      </c>
      <c r="E528" s="59" t="s">
        <v>1428</v>
      </c>
      <c r="F528" s="59" t="s">
        <v>1451</v>
      </c>
      <c r="G528" s="59" t="s">
        <v>1452</v>
      </c>
      <c r="H528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03 wastes from water and steam degreasing processes (except 11) &gt; 12 03 01* aqueous washing liquids</v>
      </c>
    </row>
    <row r="529" spans="2:8" s="62" customFormat="1" ht="98" x14ac:dyDescent="0.15">
      <c r="B529" s="58" t="str">
        <f>"ELoW_"&amp;LEFT(t_EuropeanWasteCodes[[#This Row],[Imported code]],2)&amp;"_"&amp;MID(t_EuropeanWasteCodes[[#This Row],[Imported code]],4,2)&amp;"_"&amp;MID(t_EuropeanWasteCodes[[#This Row],[Imported code]],7,2)</f>
        <v>ELoW_12_03_02</v>
      </c>
      <c r="C529" s="58" t="str">
        <f>IF(RIGHT(t_EuropeanWasteCodes[[#This Row],[Imported code]],1)="*","Y","N")</f>
        <v>Y</v>
      </c>
      <c r="D529" s="59" t="s">
        <v>532</v>
      </c>
      <c r="E529" s="59" t="s">
        <v>1428</v>
      </c>
      <c r="F529" s="59" t="s">
        <v>1451</v>
      </c>
      <c r="G529" s="59" t="s">
        <v>1453</v>
      </c>
      <c r="H529" s="60" t="str">
        <f>t_EuropeanWasteCodes[[#This Row],[Part I]]&amp;" &gt; "&amp;t_EuropeanWasteCodes[[#This Row],[Part II]]&amp;" &gt; "&amp;t_EuropeanWasteCodes[[#This Row],[Part III]]</f>
        <v>12 WASTES FROM SHAPING AND PHYSICAL AND MECHANICAL SURFACE TREATMENT OF METALS AND PLASTICS &gt; 12 03 wastes from water and steam degreasing processes (except 11) &gt; 12 03 02* steam degreasing wastes</v>
      </c>
    </row>
    <row r="530" spans="2:8" s="62" customFormat="1" ht="70" x14ac:dyDescent="0.15">
      <c r="B530" s="58" t="str">
        <f>"ELoW_"&amp;LEFT(t_EuropeanWasteCodes[[#This Row],[Imported code]],2)&amp;"_"&amp;MID(t_EuropeanWasteCodes[[#This Row],[Imported code]],4,2)&amp;"_"&amp;MID(t_EuropeanWasteCodes[[#This Row],[Imported code]],7,2)</f>
        <v>ELoW_13_01_01</v>
      </c>
      <c r="C530" s="58" t="str">
        <f>IF(RIGHT(t_EuropeanWasteCodes[[#This Row],[Imported code]],1)="*","Y","N")</f>
        <v>Y</v>
      </c>
      <c r="D530" s="59" t="s">
        <v>533</v>
      </c>
      <c r="E530" s="59" t="s">
        <v>1454</v>
      </c>
      <c r="F530" s="59" t="s">
        <v>1455</v>
      </c>
      <c r="G530" s="59" t="s">
        <v>1456</v>
      </c>
      <c r="H530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01* hydraulic oils, containing PCBs</v>
      </c>
    </row>
    <row r="531" spans="2:8" s="62" customFormat="1" ht="70" x14ac:dyDescent="0.15">
      <c r="B531" s="58" t="str">
        <f>"ELoW_"&amp;LEFT(t_EuropeanWasteCodes[[#This Row],[Imported code]],2)&amp;"_"&amp;MID(t_EuropeanWasteCodes[[#This Row],[Imported code]],4,2)&amp;"_"&amp;MID(t_EuropeanWasteCodes[[#This Row],[Imported code]],7,2)</f>
        <v>ELoW_13_01_04</v>
      </c>
      <c r="C531" s="58" t="str">
        <f>IF(RIGHT(t_EuropeanWasteCodes[[#This Row],[Imported code]],1)="*","Y","N")</f>
        <v>Y</v>
      </c>
      <c r="D531" s="59" t="s">
        <v>534</v>
      </c>
      <c r="E531" s="59" t="s">
        <v>1454</v>
      </c>
      <c r="F531" s="59" t="s">
        <v>1455</v>
      </c>
      <c r="G531" s="59" t="s">
        <v>1457</v>
      </c>
      <c r="H531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04* chlorinated emulsions</v>
      </c>
    </row>
    <row r="532" spans="2:8" s="62" customFormat="1" ht="70" x14ac:dyDescent="0.15">
      <c r="B532" s="58" t="str">
        <f>"ELoW_"&amp;LEFT(t_EuropeanWasteCodes[[#This Row],[Imported code]],2)&amp;"_"&amp;MID(t_EuropeanWasteCodes[[#This Row],[Imported code]],4,2)&amp;"_"&amp;MID(t_EuropeanWasteCodes[[#This Row],[Imported code]],7,2)</f>
        <v>ELoW_13_01_05</v>
      </c>
      <c r="C532" s="58" t="str">
        <f>IF(RIGHT(t_EuropeanWasteCodes[[#This Row],[Imported code]],1)="*","Y","N")</f>
        <v>Y</v>
      </c>
      <c r="D532" s="59" t="s">
        <v>535</v>
      </c>
      <c r="E532" s="59" t="s">
        <v>1454</v>
      </c>
      <c r="F532" s="59" t="s">
        <v>1455</v>
      </c>
      <c r="G532" s="59" t="s">
        <v>1458</v>
      </c>
      <c r="H532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05* non-chlorinated emulsions</v>
      </c>
    </row>
    <row r="533" spans="2:8" s="62" customFormat="1" ht="70" x14ac:dyDescent="0.15">
      <c r="B533" s="58" t="str">
        <f>"ELoW_"&amp;LEFT(t_EuropeanWasteCodes[[#This Row],[Imported code]],2)&amp;"_"&amp;MID(t_EuropeanWasteCodes[[#This Row],[Imported code]],4,2)&amp;"_"&amp;MID(t_EuropeanWasteCodes[[#This Row],[Imported code]],7,2)</f>
        <v>ELoW_13_01_09</v>
      </c>
      <c r="C533" s="58" t="str">
        <f>IF(RIGHT(t_EuropeanWasteCodes[[#This Row],[Imported code]],1)="*","Y","N")</f>
        <v>Y</v>
      </c>
      <c r="D533" s="59" t="s">
        <v>536</v>
      </c>
      <c r="E533" s="59" t="s">
        <v>1454</v>
      </c>
      <c r="F533" s="59" t="s">
        <v>1455</v>
      </c>
      <c r="G533" s="59" t="s">
        <v>1459</v>
      </c>
      <c r="H533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09* mineral-based chlorinated hydraulic oils</v>
      </c>
    </row>
    <row r="534" spans="2:8" s="62" customFormat="1" ht="84" x14ac:dyDescent="0.15">
      <c r="B534" s="58" t="str">
        <f>"ELoW_"&amp;LEFT(t_EuropeanWasteCodes[[#This Row],[Imported code]],2)&amp;"_"&amp;MID(t_EuropeanWasteCodes[[#This Row],[Imported code]],4,2)&amp;"_"&amp;MID(t_EuropeanWasteCodes[[#This Row],[Imported code]],7,2)</f>
        <v>ELoW_13_01_10</v>
      </c>
      <c r="C534" s="58" t="str">
        <f>IF(RIGHT(t_EuropeanWasteCodes[[#This Row],[Imported code]],1)="*","Y","N")</f>
        <v>Y</v>
      </c>
      <c r="D534" s="59" t="s">
        <v>537</v>
      </c>
      <c r="E534" s="59" t="s">
        <v>1454</v>
      </c>
      <c r="F534" s="59" t="s">
        <v>1455</v>
      </c>
      <c r="G534" s="59" t="s">
        <v>1460</v>
      </c>
      <c r="H534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10* mineral based non-chlorinated hydraulic oils</v>
      </c>
    </row>
    <row r="535" spans="2:8" s="62" customFormat="1" ht="70" x14ac:dyDescent="0.15">
      <c r="B535" s="58" t="str">
        <f>"ELoW_"&amp;LEFT(t_EuropeanWasteCodes[[#This Row],[Imported code]],2)&amp;"_"&amp;MID(t_EuropeanWasteCodes[[#This Row],[Imported code]],4,2)&amp;"_"&amp;MID(t_EuropeanWasteCodes[[#This Row],[Imported code]],7,2)</f>
        <v>ELoW_13_01_11</v>
      </c>
      <c r="C535" s="58" t="str">
        <f>IF(RIGHT(t_EuropeanWasteCodes[[#This Row],[Imported code]],1)="*","Y","N")</f>
        <v>Y</v>
      </c>
      <c r="D535" s="59" t="s">
        <v>538</v>
      </c>
      <c r="E535" s="59" t="s">
        <v>1454</v>
      </c>
      <c r="F535" s="59" t="s">
        <v>1455</v>
      </c>
      <c r="G535" s="59" t="s">
        <v>1461</v>
      </c>
      <c r="H535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11* synthetic hydraulic oils</v>
      </c>
    </row>
    <row r="536" spans="2:8" s="62" customFormat="1" ht="70" x14ac:dyDescent="0.15">
      <c r="B536" s="58" t="str">
        <f>"ELoW_"&amp;LEFT(t_EuropeanWasteCodes[[#This Row],[Imported code]],2)&amp;"_"&amp;MID(t_EuropeanWasteCodes[[#This Row],[Imported code]],4,2)&amp;"_"&amp;MID(t_EuropeanWasteCodes[[#This Row],[Imported code]],7,2)</f>
        <v>ELoW_13_01_12</v>
      </c>
      <c r="C536" s="58" t="str">
        <f>IF(RIGHT(t_EuropeanWasteCodes[[#This Row],[Imported code]],1)="*","Y","N")</f>
        <v>Y</v>
      </c>
      <c r="D536" s="59" t="s">
        <v>539</v>
      </c>
      <c r="E536" s="59" t="s">
        <v>1454</v>
      </c>
      <c r="F536" s="59" t="s">
        <v>1455</v>
      </c>
      <c r="G536" s="59" t="s">
        <v>1462</v>
      </c>
      <c r="H536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12* readily biodegradable hydraulic oils</v>
      </c>
    </row>
    <row r="537" spans="2:8" s="62" customFormat="1" ht="70" x14ac:dyDescent="0.15">
      <c r="B537" s="58" t="str">
        <f>"ELoW_"&amp;LEFT(t_EuropeanWasteCodes[[#This Row],[Imported code]],2)&amp;"_"&amp;MID(t_EuropeanWasteCodes[[#This Row],[Imported code]],4,2)&amp;"_"&amp;MID(t_EuropeanWasteCodes[[#This Row],[Imported code]],7,2)</f>
        <v>ELoW_13_01_13</v>
      </c>
      <c r="C537" s="58" t="str">
        <f>IF(RIGHT(t_EuropeanWasteCodes[[#This Row],[Imported code]],1)="*","Y","N")</f>
        <v>Y</v>
      </c>
      <c r="D537" s="59" t="s">
        <v>540</v>
      </c>
      <c r="E537" s="59" t="s">
        <v>1454</v>
      </c>
      <c r="F537" s="59" t="s">
        <v>1455</v>
      </c>
      <c r="G537" s="59" t="s">
        <v>1463</v>
      </c>
      <c r="H537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01 waste hydraulic oils &gt; 13 01 13* other hydraulic oils</v>
      </c>
    </row>
    <row r="538" spans="2:8" s="62" customFormat="1" ht="98" x14ac:dyDescent="0.15">
      <c r="B538" s="58" t="str">
        <f>"ELoW_"&amp;LEFT(t_EuropeanWasteCodes[[#This Row],[Imported code]],2)&amp;"_"&amp;MID(t_EuropeanWasteCodes[[#This Row],[Imported code]],4,2)&amp;"_"&amp;MID(t_EuropeanWasteCodes[[#This Row],[Imported code]],7,2)</f>
        <v>ELoW_13_02_04</v>
      </c>
      <c r="C538" s="58" t="str">
        <f>IF(RIGHT(t_EuropeanWasteCodes[[#This Row],[Imported code]],1)="*","Y","N")</f>
        <v>Y</v>
      </c>
      <c r="D538" s="59" t="s">
        <v>541</v>
      </c>
      <c r="E538" s="59" t="s">
        <v>1454</v>
      </c>
      <c r="F538" s="59" t="s">
        <v>1464</v>
      </c>
      <c r="G538" s="59" t="s">
        <v>1465</v>
      </c>
      <c r="H538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02 waste engine, gear and lubricating oils &gt; 13 02 04* mineral-based chlorinated engine, gear and lubricating oils</v>
      </c>
    </row>
    <row r="539" spans="2:8" s="62" customFormat="1" ht="98" x14ac:dyDescent="0.15">
      <c r="B539" s="58" t="str">
        <f>"ELoW_"&amp;LEFT(t_EuropeanWasteCodes[[#This Row],[Imported code]],2)&amp;"_"&amp;MID(t_EuropeanWasteCodes[[#This Row],[Imported code]],4,2)&amp;"_"&amp;MID(t_EuropeanWasteCodes[[#This Row],[Imported code]],7,2)</f>
        <v>ELoW_13_02_05</v>
      </c>
      <c r="C539" s="58" t="str">
        <f>IF(RIGHT(t_EuropeanWasteCodes[[#This Row],[Imported code]],1)="*","Y","N")</f>
        <v>Y</v>
      </c>
      <c r="D539" s="59" t="s">
        <v>542</v>
      </c>
      <c r="E539" s="59" t="s">
        <v>1454</v>
      </c>
      <c r="F539" s="59" t="s">
        <v>1464</v>
      </c>
      <c r="G539" s="59" t="s">
        <v>1466</v>
      </c>
      <c r="H539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02 waste engine, gear and lubricating oils &gt; 13 02 05* mineral-based non-chlorinated engine, gear and lubricating oils</v>
      </c>
    </row>
    <row r="540" spans="2:8" s="62" customFormat="1" ht="84" x14ac:dyDescent="0.15">
      <c r="B540" s="58" t="str">
        <f>"ELoW_"&amp;LEFT(t_EuropeanWasteCodes[[#This Row],[Imported code]],2)&amp;"_"&amp;MID(t_EuropeanWasteCodes[[#This Row],[Imported code]],4,2)&amp;"_"&amp;MID(t_EuropeanWasteCodes[[#This Row],[Imported code]],7,2)</f>
        <v>ELoW_13_02_06</v>
      </c>
      <c r="C540" s="58" t="str">
        <f>IF(RIGHT(t_EuropeanWasteCodes[[#This Row],[Imported code]],1)="*","Y","N")</f>
        <v>Y</v>
      </c>
      <c r="D540" s="59" t="s">
        <v>543</v>
      </c>
      <c r="E540" s="59" t="s">
        <v>1454</v>
      </c>
      <c r="F540" s="59" t="s">
        <v>1464</v>
      </c>
      <c r="G540" s="59" t="s">
        <v>1467</v>
      </c>
      <c r="H540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02 waste engine, gear and lubricating oils &gt; 13 02 06* synthetic engine, gear and lubricating oils</v>
      </c>
    </row>
    <row r="541" spans="2:8" s="62" customFormat="1" ht="98" x14ac:dyDescent="0.15">
      <c r="B541" s="58" t="str">
        <f>"ELoW_"&amp;LEFT(t_EuropeanWasteCodes[[#This Row],[Imported code]],2)&amp;"_"&amp;MID(t_EuropeanWasteCodes[[#This Row],[Imported code]],4,2)&amp;"_"&amp;MID(t_EuropeanWasteCodes[[#This Row],[Imported code]],7,2)</f>
        <v>ELoW_13_02_07</v>
      </c>
      <c r="C541" s="58" t="str">
        <f>IF(RIGHT(t_EuropeanWasteCodes[[#This Row],[Imported code]],1)="*","Y","N")</f>
        <v>Y</v>
      </c>
      <c r="D541" s="59" t="s">
        <v>544</v>
      </c>
      <c r="E541" s="59" t="s">
        <v>1454</v>
      </c>
      <c r="F541" s="59" t="s">
        <v>1464</v>
      </c>
      <c r="G541" s="59" t="s">
        <v>1468</v>
      </c>
      <c r="H541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02 waste engine, gear and lubricating oils &gt; 13 02 07* readily biodegradable engine, gear and lubricating oils</v>
      </c>
    </row>
    <row r="542" spans="2:8" s="62" customFormat="1" ht="84" x14ac:dyDescent="0.15">
      <c r="B542" s="58" t="str">
        <f>"ELoW_"&amp;LEFT(t_EuropeanWasteCodes[[#This Row],[Imported code]],2)&amp;"_"&amp;MID(t_EuropeanWasteCodes[[#This Row],[Imported code]],4,2)&amp;"_"&amp;MID(t_EuropeanWasteCodes[[#This Row],[Imported code]],7,2)</f>
        <v>ELoW_13_02_08</v>
      </c>
      <c r="C542" s="58" t="str">
        <f>IF(RIGHT(t_EuropeanWasteCodes[[#This Row],[Imported code]],1)="*","Y","N")</f>
        <v>Y</v>
      </c>
      <c r="D542" s="59" t="s">
        <v>545</v>
      </c>
      <c r="E542" s="59" t="s">
        <v>1454</v>
      </c>
      <c r="F542" s="59" t="s">
        <v>1464</v>
      </c>
      <c r="G542" s="59" t="s">
        <v>1469</v>
      </c>
      <c r="H542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02 waste engine, gear and lubricating oils &gt; 13 02 08* other engine, gear and lubricating oils</v>
      </c>
    </row>
    <row r="543" spans="2:8" s="62" customFormat="1" ht="98" x14ac:dyDescent="0.15">
      <c r="B543" s="58" t="str">
        <f>"ELoW_"&amp;LEFT(t_EuropeanWasteCodes[[#This Row],[Imported code]],2)&amp;"_"&amp;MID(t_EuropeanWasteCodes[[#This Row],[Imported code]],4,2)&amp;"_"&amp;MID(t_EuropeanWasteCodes[[#This Row],[Imported code]],7,2)</f>
        <v>ELoW_13_03_01</v>
      </c>
      <c r="C543" s="58" t="str">
        <f>IF(RIGHT(t_EuropeanWasteCodes[[#This Row],[Imported code]],1)="*","Y","N")</f>
        <v>Y</v>
      </c>
      <c r="D543" s="59" t="s">
        <v>546</v>
      </c>
      <c r="E543" s="59" t="s">
        <v>1454</v>
      </c>
      <c r="F543" s="59" t="s">
        <v>1470</v>
      </c>
      <c r="G543" s="59" t="s">
        <v>1471</v>
      </c>
      <c r="H543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03 waste insulating and heat transmission oils &gt; 13 03 01* insulating or heat transmission oils containing PCBs</v>
      </c>
    </row>
    <row r="544" spans="2:8" s="62" customFormat="1" ht="112" x14ac:dyDescent="0.15">
      <c r="B544" s="58" t="str">
        <f>"ELoW_"&amp;LEFT(t_EuropeanWasteCodes[[#This Row],[Imported code]],2)&amp;"_"&amp;MID(t_EuropeanWasteCodes[[#This Row],[Imported code]],4,2)&amp;"_"&amp;MID(t_EuropeanWasteCodes[[#This Row],[Imported code]],7,2)</f>
        <v>ELoW_13_03_06</v>
      </c>
      <c r="C544" s="58" t="str">
        <f>IF(RIGHT(t_EuropeanWasteCodes[[#This Row],[Imported code]],1)="*","Y","N")</f>
        <v>Y</v>
      </c>
      <c r="D544" s="59" t="s">
        <v>547</v>
      </c>
      <c r="E544" s="59" t="s">
        <v>1454</v>
      </c>
      <c r="F544" s="59" t="s">
        <v>1470</v>
      </c>
      <c r="G544" s="59" t="s">
        <v>1472</v>
      </c>
      <c r="H544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03 waste insulating and heat transmission oils &gt; 13 03 06* mineral-based chlorinated insulating and heat transmission oils other than those mentioned in 13 03 01</v>
      </c>
    </row>
    <row r="545" spans="2:8" s="62" customFormat="1" ht="98" x14ac:dyDescent="0.15">
      <c r="B545" s="58" t="str">
        <f>"ELoW_"&amp;LEFT(t_EuropeanWasteCodes[[#This Row],[Imported code]],2)&amp;"_"&amp;MID(t_EuropeanWasteCodes[[#This Row],[Imported code]],4,2)&amp;"_"&amp;MID(t_EuropeanWasteCodes[[#This Row],[Imported code]],7,2)</f>
        <v>ELoW_13_03_07</v>
      </c>
      <c r="C545" s="58" t="str">
        <f>IF(RIGHT(t_EuropeanWasteCodes[[#This Row],[Imported code]],1)="*","Y","N")</f>
        <v>Y</v>
      </c>
      <c r="D545" s="59" t="s">
        <v>548</v>
      </c>
      <c r="E545" s="59" t="s">
        <v>1454</v>
      </c>
      <c r="F545" s="59" t="s">
        <v>1470</v>
      </c>
      <c r="G545" s="59" t="s">
        <v>1473</v>
      </c>
      <c r="H545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03 waste insulating and heat transmission oils &gt; 13 03 07* mineral-based non-chlorinated insulating and heat transmission oils</v>
      </c>
    </row>
    <row r="546" spans="2:8" s="62" customFormat="1" ht="84" x14ac:dyDescent="0.15">
      <c r="B546" s="58" t="str">
        <f>"ELoW_"&amp;LEFT(t_EuropeanWasteCodes[[#This Row],[Imported code]],2)&amp;"_"&amp;MID(t_EuropeanWasteCodes[[#This Row],[Imported code]],4,2)&amp;"_"&amp;MID(t_EuropeanWasteCodes[[#This Row],[Imported code]],7,2)</f>
        <v>ELoW_13_03_08</v>
      </c>
      <c r="C546" s="58" t="str">
        <f>IF(RIGHT(t_EuropeanWasteCodes[[#This Row],[Imported code]],1)="*","Y","N")</f>
        <v>Y</v>
      </c>
      <c r="D546" s="59" t="s">
        <v>549</v>
      </c>
      <c r="E546" s="59" t="s">
        <v>1454</v>
      </c>
      <c r="F546" s="59" t="s">
        <v>1470</v>
      </c>
      <c r="G546" s="59" t="s">
        <v>1474</v>
      </c>
      <c r="H546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03 waste insulating and heat transmission oils &gt; 13 03 08* synthetic insulating and heat transmission oils</v>
      </c>
    </row>
    <row r="547" spans="2:8" s="62" customFormat="1" ht="98" x14ac:dyDescent="0.15">
      <c r="B547" s="58" t="str">
        <f>"ELoW_"&amp;LEFT(t_EuropeanWasteCodes[[#This Row],[Imported code]],2)&amp;"_"&amp;MID(t_EuropeanWasteCodes[[#This Row],[Imported code]],4,2)&amp;"_"&amp;MID(t_EuropeanWasteCodes[[#This Row],[Imported code]],7,2)</f>
        <v>ELoW_13_03_09</v>
      </c>
      <c r="C547" s="58" t="str">
        <f>IF(RIGHT(t_EuropeanWasteCodes[[#This Row],[Imported code]],1)="*","Y","N")</f>
        <v>Y</v>
      </c>
      <c r="D547" s="59" t="s">
        <v>550</v>
      </c>
      <c r="E547" s="59" t="s">
        <v>1454</v>
      </c>
      <c r="F547" s="59" t="s">
        <v>1470</v>
      </c>
      <c r="G547" s="59" t="s">
        <v>1475</v>
      </c>
      <c r="H547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03 waste insulating and heat transmission oils &gt; 13 03 09* readily biodegradable insulating and heat transmission oils</v>
      </c>
    </row>
    <row r="548" spans="2:8" s="62" customFormat="1" ht="84" x14ac:dyDescent="0.15">
      <c r="B548" s="58" t="str">
        <f>"ELoW_"&amp;LEFT(t_EuropeanWasteCodes[[#This Row],[Imported code]],2)&amp;"_"&amp;MID(t_EuropeanWasteCodes[[#This Row],[Imported code]],4,2)&amp;"_"&amp;MID(t_EuropeanWasteCodes[[#This Row],[Imported code]],7,2)</f>
        <v>ELoW_13_03_10</v>
      </c>
      <c r="C548" s="58" t="str">
        <f>IF(RIGHT(t_EuropeanWasteCodes[[#This Row],[Imported code]],1)="*","Y","N")</f>
        <v>Y</v>
      </c>
      <c r="D548" s="59" t="s">
        <v>551</v>
      </c>
      <c r="E548" s="59" t="s">
        <v>1454</v>
      </c>
      <c r="F548" s="59" t="s">
        <v>1470</v>
      </c>
      <c r="G548" s="59" t="s">
        <v>1476</v>
      </c>
      <c r="H548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03 waste insulating and heat transmission oils &gt; 13 03 10* other insulating and heat transmission oils</v>
      </c>
    </row>
    <row r="549" spans="2:8" s="62" customFormat="1" ht="70" x14ac:dyDescent="0.15">
      <c r="B549" s="58" t="str">
        <f>"ELoW_"&amp;LEFT(t_EuropeanWasteCodes[[#This Row],[Imported code]],2)&amp;"_"&amp;MID(t_EuropeanWasteCodes[[#This Row],[Imported code]],4,2)&amp;"_"&amp;MID(t_EuropeanWasteCodes[[#This Row],[Imported code]],7,2)</f>
        <v>ELoW_13_04_01</v>
      </c>
      <c r="C549" s="58" t="str">
        <f>IF(RIGHT(t_EuropeanWasteCodes[[#This Row],[Imported code]],1)="*","Y","N")</f>
        <v>Y</v>
      </c>
      <c r="D549" s="59" t="s">
        <v>552</v>
      </c>
      <c r="E549" s="59" t="s">
        <v>1454</v>
      </c>
      <c r="F549" s="59" t="s">
        <v>1477</v>
      </c>
      <c r="G549" s="59" t="s">
        <v>1478</v>
      </c>
      <c r="H549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04 bilge oils &gt; 13 04 01* bilge oils from inland navigation</v>
      </c>
    </row>
    <row r="550" spans="2:8" s="62" customFormat="1" ht="70" x14ac:dyDescent="0.15">
      <c r="B550" s="58" t="str">
        <f>"ELoW_"&amp;LEFT(t_EuropeanWasteCodes[[#This Row],[Imported code]],2)&amp;"_"&amp;MID(t_EuropeanWasteCodes[[#This Row],[Imported code]],4,2)&amp;"_"&amp;MID(t_EuropeanWasteCodes[[#This Row],[Imported code]],7,2)</f>
        <v>ELoW_13_04_02</v>
      </c>
      <c r="C550" s="58" t="str">
        <f>IF(RIGHT(t_EuropeanWasteCodes[[#This Row],[Imported code]],1)="*","Y","N")</f>
        <v>Y</v>
      </c>
      <c r="D550" s="59" t="s">
        <v>553</v>
      </c>
      <c r="E550" s="59" t="s">
        <v>1454</v>
      </c>
      <c r="F550" s="59" t="s">
        <v>1477</v>
      </c>
      <c r="G550" s="59" t="s">
        <v>1479</v>
      </c>
      <c r="H550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04 bilge oils &gt; 13 04 02* bilge oils from jetty sewers</v>
      </c>
    </row>
    <row r="551" spans="2:8" s="62" customFormat="1" ht="70" x14ac:dyDescent="0.15">
      <c r="B551" s="58" t="str">
        <f>"ELoW_"&amp;LEFT(t_EuropeanWasteCodes[[#This Row],[Imported code]],2)&amp;"_"&amp;MID(t_EuropeanWasteCodes[[#This Row],[Imported code]],4,2)&amp;"_"&amp;MID(t_EuropeanWasteCodes[[#This Row],[Imported code]],7,2)</f>
        <v>ELoW_13_04_03</v>
      </c>
      <c r="C551" s="58" t="str">
        <f>IF(RIGHT(t_EuropeanWasteCodes[[#This Row],[Imported code]],1)="*","Y","N")</f>
        <v>Y</v>
      </c>
      <c r="D551" s="59" t="s">
        <v>554</v>
      </c>
      <c r="E551" s="59" t="s">
        <v>1454</v>
      </c>
      <c r="F551" s="59" t="s">
        <v>1477</v>
      </c>
      <c r="G551" s="59" t="s">
        <v>1480</v>
      </c>
      <c r="H551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04 bilge oils &gt; 13 04 03* bilge oils from other navigation</v>
      </c>
    </row>
    <row r="552" spans="2:8" s="62" customFormat="1" ht="84" x14ac:dyDescent="0.15">
      <c r="B552" s="58" t="str">
        <f>"ELoW_"&amp;LEFT(t_EuropeanWasteCodes[[#This Row],[Imported code]],2)&amp;"_"&amp;MID(t_EuropeanWasteCodes[[#This Row],[Imported code]],4,2)&amp;"_"&amp;MID(t_EuropeanWasteCodes[[#This Row],[Imported code]],7,2)</f>
        <v>ELoW_13_05_01</v>
      </c>
      <c r="C552" s="58" t="str">
        <f>IF(RIGHT(t_EuropeanWasteCodes[[#This Row],[Imported code]],1)="*","Y","N")</f>
        <v>Y</v>
      </c>
      <c r="D552" s="59" t="s">
        <v>555</v>
      </c>
      <c r="E552" s="59" t="s">
        <v>1454</v>
      </c>
      <c r="F552" s="59" t="s">
        <v>1481</v>
      </c>
      <c r="G552" s="59" t="s">
        <v>1482</v>
      </c>
      <c r="H552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05 oil/water separator contents &gt; 13 05 01* solids from grit chambers and oil/water separators</v>
      </c>
    </row>
    <row r="553" spans="2:8" s="62" customFormat="1" ht="84" x14ac:dyDescent="0.15">
      <c r="B553" s="58" t="str">
        <f>"ELoW_"&amp;LEFT(t_EuropeanWasteCodes[[#This Row],[Imported code]],2)&amp;"_"&amp;MID(t_EuropeanWasteCodes[[#This Row],[Imported code]],4,2)&amp;"_"&amp;MID(t_EuropeanWasteCodes[[#This Row],[Imported code]],7,2)</f>
        <v>ELoW_13_05_02</v>
      </c>
      <c r="C553" s="58" t="str">
        <f>IF(RIGHT(t_EuropeanWasteCodes[[#This Row],[Imported code]],1)="*","Y","N")</f>
        <v>Y</v>
      </c>
      <c r="D553" s="59" t="s">
        <v>556</v>
      </c>
      <c r="E553" s="59" t="s">
        <v>1454</v>
      </c>
      <c r="F553" s="59" t="s">
        <v>1481</v>
      </c>
      <c r="G553" s="59" t="s">
        <v>1483</v>
      </c>
      <c r="H553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05 oil/water separator contents &gt; 13 05 02* sludges from oil/water separators</v>
      </c>
    </row>
    <row r="554" spans="2:8" s="62" customFormat="1" ht="70" x14ac:dyDescent="0.15">
      <c r="B554" s="58" t="str">
        <f>"ELoW_"&amp;LEFT(t_EuropeanWasteCodes[[#This Row],[Imported code]],2)&amp;"_"&amp;MID(t_EuropeanWasteCodes[[#This Row],[Imported code]],4,2)&amp;"_"&amp;MID(t_EuropeanWasteCodes[[#This Row],[Imported code]],7,2)</f>
        <v>ELoW_13_05_03</v>
      </c>
      <c r="C554" s="58" t="str">
        <f>IF(RIGHT(t_EuropeanWasteCodes[[#This Row],[Imported code]],1)="*","Y","N")</f>
        <v>Y</v>
      </c>
      <c r="D554" s="59" t="s">
        <v>557</v>
      </c>
      <c r="E554" s="59" t="s">
        <v>1454</v>
      </c>
      <c r="F554" s="59" t="s">
        <v>1481</v>
      </c>
      <c r="G554" s="59" t="s">
        <v>1484</v>
      </c>
      <c r="H554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05 oil/water separator contents &gt; 13 05 03* interceptor sludges</v>
      </c>
    </row>
    <row r="555" spans="2:8" s="62" customFormat="1" ht="70" x14ac:dyDescent="0.15">
      <c r="B555" s="58" t="str">
        <f>"ELoW_"&amp;LEFT(t_EuropeanWasteCodes[[#This Row],[Imported code]],2)&amp;"_"&amp;MID(t_EuropeanWasteCodes[[#This Row],[Imported code]],4,2)&amp;"_"&amp;MID(t_EuropeanWasteCodes[[#This Row],[Imported code]],7,2)</f>
        <v>ELoW_13_05_06</v>
      </c>
      <c r="C555" s="58" t="str">
        <f>IF(RIGHT(t_EuropeanWasteCodes[[#This Row],[Imported code]],1)="*","Y","N")</f>
        <v>Y</v>
      </c>
      <c r="D555" s="59" t="s">
        <v>558</v>
      </c>
      <c r="E555" s="59" t="s">
        <v>1454</v>
      </c>
      <c r="F555" s="59" t="s">
        <v>1481</v>
      </c>
      <c r="G555" s="59" t="s">
        <v>1485</v>
      </c>
      <c r="H555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05 oil/water separator contents &gt; 13 05 06* oil from oil/water separators</v>
      </c>
    </row>
    <row r="556" spans="2:8" s="62" customFormat="1" ht="84" x14ac:dyDescent="0.15">
      <c r="B556" s="58" t="str">
        <f>"ELoW_"&amp;LEFT(t_EuropeanWasteCodes[[#This Row],[Imported code]],2)&amp;"_"&amp;MID(t_EuropeanWasteCodes[[#This Row],[Imported code]],4,2)&amp;"_"&amp;MID(t_EuropeanWasteCodes[[#This Row],[Imported code]],7,2)</f>
        <v>ELoW_13_05_07</v>
      </c>
      <c r="C556" s="58" t="str">
        <f>IF(RIGHT(t_EuropeanWasteCodes[[#This Row],[Imported code]],1)="*","Y","N")</f>
        <v>Y</v>
      </c>
      <c r="D556" s="59" t="s">
        <v>559</v>
      </c>
      <c r="E556" s="59" t="s">
        <v>1454</v>
      </c>
      <c r="F556" s="59" t="s">
        <v>1481</v>
      </c>
      <c r="G556" s="59" t="s">
        <v>1486</v>
      </c>
      <c r="H556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05 oil/water separator contents &gt; 13 05 07* oily water from oil/water separators</v>
      </c>
    </row>
    <row r="557" spans="2:8" s="62" customFormat="1" ht="84" x14ac:dyDescent="0.15">
      <c r="B557" s="58" t="str">
        <f>"ELoW_"&amp;LEFT(t_EuropeanWasteCodes[[#This Row],[Imported code]],2)&amp;"_"&amp;MID(t_EuropeanWasteCodes[[#This Row],[Imported code]],4,2)&amp;"_"&amp;MID(t_EuropeanWasteCodes[[#This Row],[Imported code]],7,2)</f>
        <v>ELoW_13_05_08</v>
      </c>
      <c r="C557" s="58" t="str">
        <f>IF(RIGHT(t_EuropeanWasteCodes[[#This Row],[Imported code]],1)="*","Y","N")</f>
        <v>Y</v>
      </c>
      <c r="D557" s="59" t="s">
        <v>560</v>
      </c>
      <c r="E557" s="59" t="s">
        <v>1454</v>
      </c>
      <c r="F557" s="59" t="s">
        <v>1481</v>
      </c>
      <c r="G557" s="59" t="s">
        <v>1487</v>
      </c>
      <c r="H557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05 oil/water separator contents &gt; 13 05 08* mixtures of wastes from grit chambers and oil/water separators</v>
      </c>
    </row>
    <row r="558" spans="2:8" s="62" customFormat="1" ht="70" x14ac:dyDescent="0.15">
      <c r="B558" s="58" t="str">
        <f>"ELoW_"&amp;LEFT(t_EuropeanWasteCodes[[#This Row],[Imported code]],2)&amp;"_"&amp;MID(t_EuropeanWasteCodes[[#This Row],[Imported code]],4,2)&amp;"_"&amp;MID(t_EuropeanWasteCodes[[#This Row],[Imported code]],7,2)</f>
        <v>ELoW_13_07_01</v>
      </c>
      <c r="C558" s="58" t="str">
        <f>IF(RIGHT(t_EuropeanWasteCodes[[#This Row],[Imported code]],1)="*","Y","N")</f>
        <v>Y</v>
      </c>
      <c r="D558" s="59" t="s">
        <v>561</v>
      </c>
      <c r="E558" s="59" t="s">
        <v>1454</v>
      </c>
      <c r="F558" s="59" t="s">
        <v>1488</v>
      </c>
      <c r="G558" s="59" t="s">
        <v>1489</v>
      </c>
      <c r="H558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07 wastes of liquid fuels &gt; 13 07 01* fuel oil and diesel</v>
      </c>
    </row>
    <row r="559" spans="2:8" s="62" customFormat="1" ht="70" x14ac:dyDescent="0.15">
      <c r="B559" s="58" t="str">
        <f>"ELoW_"&amp;LEFT(t_EuropeanWasteCodes[[#This Row],[Imported code]],2)&amp;"_"&amp;MID(t_EuropeanWasteCodes[[#This Row],[Imported code]],4,2)&amp;"_"&amp;MID(t_EuropeanWasteCodes[[#This Row],[Imported code]],7,2)</f>
        <v>ELoW_13_07_02</v>
      </c>
      <c r="C559" s="58" t="str">
        <f>IF(RIGHT(t_EuropeanWasteCodes[[#This Row],[Imported code]],1)="*","Y","N")</f>
        <v>Y</v>
      </c>
      <c r="D559" s="59" t="s">
        <v>562</v>
      </c>
      <c r="E559" s="59" t="s">
        <v>1454</v>
      </c>
      <c r="F559" s="59" t="s">
        <v>1488</v>
      </c>
      <c r="G559" s="59" t="s">
        <v>1490</v>
      </c>
      <c r="H559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07 wastes of liquid fuels &gt; 13 07 02* Petrol</v>
      </c>
    </row>
    <row r="560" spans="2:8" s="62" customFormat="1" ht="70" x14ac:dyDescent="0.15">
      <c r="B560" s="58" t="str">
        <f>"ELoW_"&amp;LEFT(t_EuropeanWasteCodes[[#This Row],[Imported code]],2)&amp;"_"&amp;MID(t_EuropeanWasteCodes[[#This Row],[Imported code]],4,2)&amp;"_"&amp;MID(t_EuropeanWasteCodes[[#This Row],[Imported code]],7,2)</f>
        <v>ELoW_13_07_03</v>
      </c>
      <c r="C560" s="58" t="str">
        <f>IF(RIGHT(t_EuropeanWasteCodes[[#This Row],[Imported code]],1)="*","Y","N")</f>
        <v>Y</v>
      </c>
      <c r="D560" s="59" t="s">
        <v>563</v>
      </c>
      <c r="E560" s="59" t="s">
        <v>1454</v>
      </c>
      <c r="F560" s="59" t="s">
        <v>1488</v>
      </c>
      <c r="G560" s="59" t="s">
        <v>1491</v>
      </c>
      <c r="H560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07 wastes of liquid fuels &gt; 13 07 03* other fuels (including mixtures)</v>
      </c>
    </row>
    <row r="561" spans="2:8" s="62" customFormat="1" ht="84" x14ac:dyDescent="0.15">
      <c r="B561" s="58" t="str">
        <f>"ELoW_"&amp;LEFT(t_EuropeanWasteCodes[[#This Row],[Imported code]],2)&amp;"_"&amp;MID(t_EuropeanWasteCodes[[#This Row],[Imported code]],4,2)&amp;"_"&amp;MID(t_EuropeanWasteCodes[[#This Row],[Imported code]],7,2)</f>
        <v>ELoW_13_08_01</v>
      </c>
      <c r="C561" s="58" t="str">
        <f>IF(RIGHT(t_EuropeanWasteCodes[[#This Row],[Imported code]],1)="*","Y","N")</f>
        <v>Y</v>
      </c>
      <c r="D561" s="59" t="s">
        <v>564</v>
      </c>
      <c r="E561" s="59" t="s">
        <v>1454</v>
      </c>
      <c r="F561" s="59" t="s">
        <v>1492</v>
      </c>
      <c r="G561" s="59" t="s">
        <v>1493</v>
      </c>
      <c r="H561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08 oil wastes not otherwise specified &gt; 13 08 01* desalter sludges or emulsions</v>
      </c>
    </row>
    <row r="562" spans="2:8" s="62" customFormat="1" ht="70" x14ac:dyDescent="0.15">
      <c r="B562" s="58" t="str">
        <f>"ELoW_"&amp;LEFT(t_EuropeanWasteCodes[[#This Row],[Imported code]],2)&amp;"_"&amp;MID(t_EuropeanWasteCodes[[#This Row],[Imported code]],4,2)&amp;"_"&amp;MID(t_EuropeanWasteCodes[[#This Row],[Imported code]],7,2)</f>
        <v>ELoW_13_08_02</v>
      </c>
      <c r="C562" s="58" t="str">
        <f>IF(RIGHT(t_EuropeanWasteCodes[[#This Row],[Imported code]],1)="*","Y","N")</f>
        <v>Y</v>
      </c>
      <c r="D562" s="59" t="s">
        <v>565</v>
      </c>
      <c r="E562" s="59" t="s">
        <v>1454</v>
      </c>
      <c r="F562" s="59" t="s">
        <v>1492</v>
      </c>
      <c r="G562" s="59" t="s">
        <v>1494</v>
      </c>
      <c r="H562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08 oil wastes not otherwise specified &gt; 13 08 02* other emulsions</v>
      </c>
    </row>
    <row r="563" spans="2:8" s="62" customFormat="1" ht="84" x14ac:dyDescent="0.15">
      <c r="B563" s="58" t="str">
        <f>"ELoW_"&amp;LEFT(t_EuropeanWasteCodes[[#This Row],[Imported code]],2)&amp;"_"&amp;MID(t_EuropeanWasteCodes[[#This Row],[Imported code]],4,2)&amp;"_"&amp;MID(t_EuropeanWasteCodes[[#This Row],[Imported code]],7,2)</f>
        <v>ELoW_13_08_99</v>
      </c>
      <c r="C563" s="58" t="str">
        <f>IF(RIGHT(t_EuropeanWasteCodes[[#This Row],[Imported code]],1)="*","Y","N")</f>
        <v>Y</v>
      </c>
      <c r="D563" s="59" t="s">
        <v>566</v>
      </c>
      <c r="E563" s="59" t="s">
        <v>1454</v>
      </c>
      <c r="F563" s="59" t="s">
        <v>1492</v>
      </c>
      <c r="G563" s="59" t="s">
        <v>1495</v>
      </c>
      <c r="H563" s="60" t="str">
        <f>t_EuropeanWasteCodes[[#This Row],[Part I]]&amp;" &gt; "&amp;t_EuropeanWasteCodes[[#This Row],[Part II]]&amp;" &gt; "&amp;t_EuropeanWasteCodes[[#This Row],[Part III]]</f>
        <v>13 OIL WASTES AND WASTES OF LIQUID FUELS (except edible oils, and those in chapters 05, 12 and 19) &gt; 13 08 oil wastes not otherwise specified &gt; 13 08 99* wastes not otherwise specified</v>
      </c>
    </row>
    <row r="564" spans="2:8" s="62" customFormat="1" ht="112" x14ac:dyDescent="0.15">
      <c r="B564" s="58" t="str">
        <f>"ELoW_"&amp;LEFT(t_EuropeanWasteCodes[[#This Row],[Imported code]],2)&amp;"_"&amp;MID(t_EuropeanWasteCodes[[#This Row],[Imported code]],4,2)&amp;"_"&amp;MID(t_EuropeanWasteCodes[[#This Row],[Imported code]],7,2)</f>
        <v>ELoW_14_06_01</v>
      </c>
      <c r="C564" s="58" t="str">
        <f>IF(RIGHT(t_EuropeanWasteCodes[[#This Row],[Imported code]],1)="*","Y","N")</f>
        <v>Y</v>
      </c>
      <c r="D564" s="59" t="s">
        <v>567</v>
      </c>
      <c r="E564" s="59" t="s">
        <v>1496</v>
      </c>
      <c r="F564" s="59" t="s">
        <v>1497</v>
      </c>
      <c r="G564" s="59" t="s">
        <v>1498</v>
      </c>
      <c r="H564" s="60" t="s">
        <v>1938</v>
      </c>
    </row>
    <row r="565" spans="2:8" s="62" customFormat="1" ht="98" x14ac:dyDescent="0.15">
      <c r="B565" s="58" t="str">
        <f>"ELoW_"&amp;LEFT(t_EuropeanWasteCodes[[#This Row],[Imported code]],2)&amp;"_"&amp;MID(t_EuropeanWasteCodes[[#This Row],[Imported code]],4,2)&amp;"_"&amp;MID(t_EuropeanWasteCodes[[#This Row],[Imported code]],7,2)</f>
        <v>ELoW_14_06_02</v>
      </c>
      <c r="C565" s="58" t="str">
        <f>IF(RIGHT(t_EuropeanWasteCodes[[#This Row],[Imported code]],1)="*","Y","N")</f>
        <v>Y</v>
      </c>
      <c r="D565" s="59" t="s">
        <v>568</v>
      </c>
      <c r="E565" s="59" t="s">
        <v>1496</v>
      </c>
      <c r="F565" s="59" t="s">
        <v>1497</v>
      </c>
      <c r="G565" s="59" t="s">
        <v>1499</v>
      </c>
      <c r="H565" s="60" t="str">
        <f>t_EuropeanWasteCodes[[#This Row],[Part I]]&amp;" &gt; "&amp;t_EuropeanWasteCodes[[#This Row],[Part II]]&amp;" &gt; "&amp;t_EuropeanWasteCodes[[#This Row],[Part III]]</f>
        <v>14 WASTE ORGANIC SOLVENTS, REFRIGERANTS AND PROPELLANTS (except 07 and 08) &gt; 14 06 waste organic solvents, refrigerants and foam/aerosol propellants &gt; 14 06 02* other halogenated solvents and solvent mixtures</v>
      </c>
    </row>
    <row r="566" spans="2:8" s="62" customFormat="1" ht="84" x14ac:dyDescent="0.15">
      <c r="B566" s="58" t="str">
        <f>"ELoW_"&amp;LEFT(t_EuropeanWasteCodes[[#This Row],[Imported code]],2)&amp;"_"&amp;MID(t_EuropeanWasteCodes[[#This Row],[Imported code]],4,2)&amp;"_"&amp;MID(t_EuropeanWasteCodes[[#This Row],[Imported code]],7,2)</f>
        <v>ELoW_14_06_03</v>
      </c>
      <c r="C566" s="58" t="str">
        <f>IF(RIGHT(t_EuropeanWasteCodes[[#This Row],[Imported code]],1)="*","Y","N")</f>
        <v>Y</v>
      </c>
      <c r="D566" s="59" t="s">
        <v>569</v>
      </c>
      <c r="E566" s="59" t="s">
        <v>1496</v>
      </c>
      <c r="F566" s="59" t="s">
        <v>1497</v>
      </c>
      <c r="G566" s="59" t="s">
        <v>1500</v>
      </c>
      <c r="H566" s="60" t="str">
        <f>t_EuropeanWasteCodes[[#This Row],[Part I]]&amp;" &gt; "&amp;t_EuropeanWasteCodes[[#This Row],[Part II]]&amp;" &gt; "&amp;t_EuropeanWasteCodes[[#This Row],[Part III]]</f>
        <v>14 WASTE ORGANIC SOLVENTS, REFRIGERANTS AND PROPELLANTS (except 07 and 08) &gt; 14 06 waste organic solvents, refrigerants and foam/aerosol propellants &gt; 14 06 03* other solvents and solvent mixtures</v>
      </c>
    </row>
    <row r="567" spans="2:8" s="62" customFormat="1" ht="98" x14ac:dyDescent="0.15">
      <c r="B567" s="58" t="str">
        <f>"ELoW_"&amp;LEFT(t_EuropeanWasteCodes[[#This Row],[Imported code]],2)&amp;"_"&amp;MID(t_EuropeanWasteCodes[[#This Row],[Imported code]],4,2)&amp;"_"&amp;MID(t_EuropeanWasteCodes[[#This Row],[Imported code]],7,2)</f>
        <v>ELoW_14_06_04</v>
      </c>
      <c r="C567" s="58" t="str">
        <f>IF(RIGHT(t_EuropeanWasteCodes[[#This Row],[Imported code]],1)="*","Y","N")</f>
        <v>Y</v>
      </c>
      <c r="D567" s="59" t="s">
        <v>570</v>
      </c>
      <c r="E567" s="59" t="s">
        <v>1496</v>
      </c>
      <c r="F567" s="59" t="s">
        <v>1497</v>
      </c>
      <c r="G567" s="59" t="s">
        <v>1501</v>
      </c>
      <c r="H567" s="60" t="str">
        <f>t_EuropeanWasteCodes[[#This Row],[Part I]]&amp;" &gt; "&amp;t_EuropeanWasteCodes[[#This Row],[Part II]]&amp;" &gt; "&amp;t_EuropeanWasteCodes[[#This Row],[Part III]]</f>
        <v>14 WASTE ORGANIC SOLVENTS, REFRIGERANTS AND PROPELLANTS (except 07 and 08) &gt; 14 06 waste organic solvents, refrigerants and foam/aerosol propellants &gt; 14 06 04* sludges or solid wastes containing halogenated solvents</v>
      </c>
    </row>
    <row r="568" spans="2:8" s="62" customFormat="1" ht="98" x14ac:dyDescent="0.15">
      <c r="B568" s="58" t="str">
        <f>"ELoW_"&amp;LEFT(t_EuropeanWasteCodes[[#This Row],[Imported code]],2)&amp;"_"&amp;MID(t_EuropeanWasteCodes[[#This Row],[Imported code]],4,2)&amp;"_"&amp;MID(t_EuropeanWasteCodes[[#This Row],[Imported code]],7,2)</f>
        <v>ELoW_14_06_05</v>
      </c>
      <c r="C568" s="58" t="str">
        <f>IF(RIGHT(t_EuropeanWasteCodes[[#This Row],[Imported code]],1)="*","Y","N")</f>
        <v>Y</v>
      </c>
      <c r="D568" s="59" t="s">
        <v>571</v>
      </c>
      <c r="E568" s="59" t="s">
        <v>1496</v>
      </c>
      <c r="F568" s="59" t="s">
        <v>1497</v>
      </c>
      <c r="G568" s="59" t="s">
        <v>1502</v>
      </c>
      <c r="H568" s="60" t="str">
        <f>t_EuropeanWasteCodes[[#This Row],[Part I]]&amp;" &gt; "&amp;t_EuropeanWasteCodes[[#This Row],[Part II]]&amp;" &gt; "&amp;t_EuropeanWasteCodes[[#This Row],[Part III]]</f>
        <v>14 WASTE ORGANIC SOLVENTS, REFRIGERANTS AND PROPELLANTS (except 07 and 08) &gt; 14 06 waste organic solvents, refrigerants and foam/aerosol propellants &gt; 14 06 05* sludges or solid wastes containing other solvents</v>
      </c>
    </row>
    <row r="569" spans="2:8" s="62" customFormat="1" ht="126" x14ac:dyDescent="0.15">
      <c r="B569" s="58" t="str">
        <f>"ELoW_"&amp;LEFT(t_EuropeanWasteCodes[[#This Row],[Imported code]],2)&amp;"_"&amp;MID(t_EuropeanWasteCodes[[#This Row],[Imported code]],4,2)&amp;"_"&amp;MID(t_EuropeanWasteCodes[[#This Row],[Imported code]],7,2)</f>
        <v>ELoW_15_01_01</v>
      </c>
      <c r="C569" s="58" t="str">
        <f>IF(RIGHT(t_EuropeanWasteCodes[[#This Row],[Imported code]],1)="*","Y","N")</f>
        <v>N</v>
      </c>
      <c r="D569" s="59" t="s">
        <v>572</v>
      </c>
      <c r="E569" s="59" t="s">
        <v>1503</v>
      </c>
      <c r="F569" s="59" t="s">
        <v>1504</v>
      </c>
      <c r="G569" s="59" t="s">
        <v>1505</v>
      </c>
      <c r="H569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01 paper and cardboard packaging</v>
      </c>
    </row>
    <row r="570" spans="2:8" s="62" customFormat="1" ht="112" x14ac:dyDescent="0.15">
      <c r="B570" s="58" t="str">
        <f>"ELoW_"&amp;LEFT(t_EuropeanWasteCodes[[#This Row],[Imported code]],2)&amp;"_"&amp;MID(t_EuropeanWasteCodes[[#This Row],[Imported code]],4,2)&amp;"_"&amp;MID(t_EuropeanWasteCodes[[#This Row],[Imported code]],7,2)</f>
        <v>ELoW_15_01_02</v>
      </c>
      <c r="C570" s="58" t="str">
        <f>IF(RIGHT(t_EuropeanWasteCodes[[#This Row],[Imported code]],1)="*","Y","N")</f>
        <v>N</v>
      </c>
      <c r="D570" s="59" t="s">
        <v>573</v>
      </c>
      <c r="E570" s="59" t="s">
        <v>1503</v>
      </c>
      <c r="F570" s="59" t="s">
        <v>1504</v>
      </c>
      <c r="G570" s="59" t="s">
        <v>1506</v>
      </c>
      <c r="H570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02 plastic packaging</v>
      </c>
    </row>
    <row r="571" spans="2:8" s="62" customFormat="1" ht="112" x14ac:dyDescent="0.15">
      <c r="B571" s="58" t="str">
        <f>"ELoW_"&amp;LEFT(t_EuropeanWasteCodes[[#This Row],[Imported code]],2)&amp;"_"&amp;MID(t_EuropeanWasteCodes[[#This Row],[Imported code]],4,2)&amp;"_"&amp;MID(t_EuropeanWasteCodes[[#This Row],[Imported code]],7,2)</f>
        <v>ELoW_15_01_03</v>
      </c>
      <c r="C571" s="58" t="str">
        <f>IF(RIGHT(t_EuropeanWasteCodes[[#This Row],[Imported code]],1)="*","Y","N")</f>
        <v>N</v>
      </c>
      <c r="D571" s="59" t="s">
        <v>574</v>
      </c>
      <c r="E571" s="59" t="s">
        <v>1503</v>
      </c>
      <c r="F571" s="59" t="s">
        <v>1504</v>
      </c>
      <c r="G571" s="59" t="s">
        <v>1507</v>
      </c>
      <c r="H571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03 wooden packaging</v>
      </c>
    </row>
    <row r="572" spans="2:8" s="62" customFormat="1" ht="112" x14ac:dyDescent="0.15">
      <c r="B572" s="58" t="str">
        <f>"ELoW_"&amp;LEFT(t_EuropeanWasteCodes[[#This Row],[Imported code]],2)&amp;"_"&amp;MID(t_EuropeanWasteCodes[[#This Row],[Imported code]],4,2)&amp;"_"&amp;MID(t_EuropeanWasteCodes[[#This Row],[Imported code]],7,2)</f>
        <v>ELoW_15_01_04</v>
      </c>
      <c r="C572" s="58" t="str">
        <f>IF(RIGHT(t_EuropeanWasteCodes[[#This Row],[Imported code]],1)="*","Y","N")</f>
        <v>N</v>
      </c>
      <c r="D572" s="59" t="s">
        <v>575</v>
      </c>
      <c r="E572" s="59" t="s">
        <v>1503</v>
      </c>
      <c r="F572" s="59" t="s">
        <v>1504</v>
      </c>
      <c r="G572" s="59" t="s">
        <v>1508</v>
      </c>
      <c r="H572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04 metallic packaging</v>
      </c>
    </row>
    <row r="573" spans="2:8" s="62" customFormat="1" ht="112" x14ac:dyDescent="0.15">
      <c r="B573" s="58" t="str">
        <f>"ELoW_"&amp;LEFT(t_EuropeanWasteCodes[[#This Row],[Imported code]],2)&amp;"_"&amp;MID(t_EuropeanWasteCodes[[#This Row],[Imported code]],4,2)&amp;"_"&amp;MID(t_EuropeanWasteCodes[[#This Row],[Imported code]],7,2)</f>
        <v>ELoW_15_01_05</v>
      </c>
      <c r="C573" s="58" t="str">
        <f>IF(RIGHT(t_EuropeanWasteCodes[[#This Row],[Imported code]],1)="*","Y","N")</f>
        <v>N</v>
      </c>
      <c r="D573" s="59" t="s">
        <v>576</v>
      </c>
      <c r="E573" s="59" t="s">
        <v>1503</v>
      </c>
      <c r="F573" s="59" t="s">
        <v>1504</v>
      </c>
      <c r="G573" s="59" t="s">
        <v>1509</v>
      </c>
      <c r="H573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05 composite packaging</v>
      </c>
    </row>
    <row r="574" spans="2:8" s="62" customFormat="1" ht="112" x14ac:dyDescent="0.15">
      <c r="B574" s="58" t="str">
        <f>"ELoW_"&amp;LEFT(t_EuropeanWasteCodes[[#This Row],[Imported code]],2)&amp;"_"&amp;MID(t_EuropeanWasteCodes[[#This Row],[Imported code]],4,2)&amp;"_"&amp;MID(t_EuropeanWasteCodes[[#This Row],[Imported code]],7,2)</f>
        <v>ELoW_15_01_06</v>
      </c>
      <c r="C574" s="58" t="str">
        <f>IF(RIGHT(t_EuropeanWasteCodes[[#This Row],[Imported code]],1)="*","Y","N")</f>
        <v>N</v>
      </c>
      <c r="D574" s="59" t="s">
        <v>577</v>
      </c>
      <c r="E574" s="59" t="s">
        <v>1503</v>
      </c>
      <c r="F574" s="59" t="s">
        <v>1504</v>
      </c>
      <c r="G574" s="59" t="s">
        <v>1510</v>
      </c>
      <c r="H574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06 mixed packaging</v>
      </c>
    </row>
    <row r="575" spans="2:8" s="62" customFormat="1" ht="112" x14ac:dyDescent="0.15">
      <c r="B575" s="58" t="str">
        <f>"ELoW_"&amp;LEFT(t_EuropeanWasteCodes[[#This Row],[Imported code]],2)&amp;"_"&amp;MID(t_EuropeanWasteCodes[[#This Row],[Imported code]],4,2)&amp;"_"&amp;MID(t_EuropeanWasteCodes[[#This Row],[Imported code]],7,2)</f>
        <v>ELoW_15_01_07</v>
      </c>
      <c r="C575" s="58" t="str">
        <f>IF(RIGHT(t_EuropeanWasteCodes[[#This Row],[Imported code]],1)="*","Y","N")</f>
        <v>N</v>
      </c>
      <c r="D575" s="59" t="s">
        <v>578</v>
      </c>
      <c r="E575" s="59" t="s">
        <v>1503</v>
      </c>
      <c r="F575" s="59" t="s">
        <v>1504</v>
      </c>
      <c r="G575" s="59" t="s">
        <v>1511</v>
      </c>
      <c r="H575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07 glass packaging</v>
      </c>
    </row>
    <row r="576" spans="2:8" s="62" customFormat="1" ht="112" x14ac:dyDescent="0.15">
      <c r="B576" s="58" t="str">
        <f>"ELoW_"&amp;LEFT(t_EuropeanWasteCodes[[#This Row],[Imported code]],2)&amp;"_"&amp;MID(t_EuropeanWasteCodes[[#This Row],[Imported code]],4,2)&amp;"_"&amp;MID(t_EuropeanWasteCodes[[#This Row],[Imported code]],7,2)</f>
        <v>ELoW_15_01_09</v>
      </c>
      <c r="C576" s="58" t="str">
        <f>IF(RIGHT(t_EuropeanWasteCodes[[#This Row],[Imported code]],1)="*","Y","N")</f>
        <v>N</v>
      </c>
      <c r="D576" s="59" t="s">
        <v>579</v>
      </c>
      <c r="E576" s="59" t="s">
        <v>1503</v>
      </c>
      <c r="F576" s="59" t="s">
        <v>1504</v>
      </c>
      <c r="G576" s="59" t="s">
        <v>1512</v>
      </c>
      <c r="H576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09 textile packaging</v>
      </c>
    </row>
    <row r="577" spans="2:8" s="62" customFormat="1" ht="140" x14ac:dyDescent="0.15">
      <c r="B577" s="58" t="str">
        <f>"ELoW_"&amp;LEFT(t_EuropeanWasteCodes[[#This Row],[Imported code]],2)&amp;"_"&amp;MID(t_EuropeanWasteCodes[[#This Row],[Imported code]],4,2)&amp;"_"&amp;MID(t_EuropeanWasteCodes[[#This Row],[Imported code]],7,2)</f>
        <v>ELoW_15_01_10</v>
      </c>
      <c r="C577" s="58" t="str">
        <f>IF(RIGHT(t_EuropeanWasteCodes[[#This Row],[Imported code]],1)="*","Y","N")</f>
        <v>Y</v>
      </c>
      <c r="D577" s="59" t="s">
        <v>580</v>
      </c>
      <c r="E577" s="59" t="s">
        <v>1503</v>
      </c>
      <c r="F577" s="59" t="s">
        <v>1504</v>
      </c>
      <c r="G577" s="59" t="s">
        <v>1513</v>
      </c>
      <c r="H577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10* packaging containing residues of or contaminated by hazardous substances</v>
      </c>
    </row>
    <row r="578" spans="2:8" s="62" customFormat="1" ht="154" x14ac:dyDescent="0.15">
      <c r="B578" s="58" t="str">
        <f>"ELoW_"&amp;LEFT(t_EuropeanWasteCodes[[#This Row],[Imported code]],2)&amp;"_"&amp;MID(t_EuropeanWasteCodes[[#This Row],[Imported code]],4,2)&amp;"_"&amp;MID(t_EuropeanWasteCodes[[#This Row],[Imported code]],7,2)</f>
        <v>ELoW_15_01_11</v>
      </c>
      <c r="C578" s="58" t="str">
        <f>IF(RIGHT(t_EuropeanWasteCodes[[#This Row],[Imported code]],1)="*","Y","N")</f>
        <v>Y</v>
      </c>
      <c r="D578" s="59" t="s">
        <v>581</v>
      </c>
      <c r="E578" s="59" t="s">
        <v>1503</v>
      </c>
      <c r="F578" s="59" t="s">
        <v>1504</v>
      </c>
      <c r="G578" s="59" t="s">
        <v>1514</v>
      </c>
      <c r="H578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01 packaging (including separately collected municipal packaging waste) &gt; 15 01 11* metallic packaging containing a hazardous solid porous matrix (for example asbestos), including empty pressure containers</v>
      </c>
    </row>
    <row r="579" spans="2:8" s="62" customFormat="1" ht="168" x14ac:dyDescent="0.15">
      <c r="B579" s="58" t="str">
        <f>"ELoW_"&amp;LEFT(t_EuropeanWasteCodes[[#This Row],[Imported code]],2)&amp;"_"&amp;MID(t_EuropeanWasteCodes[[#This Row],[Imported code]],4,2)&amp;"_"&amp;MID(t_EuropeanWasteCodes[[#This Row],[Imported code]],7,2)</f>
        <v>ELoW_15_02_02</v>
      </c>
      <c r="C579" s="58" t="str">
        <f>IF(RIGHT(t_EuropeanWasteCodes[[#This Row],[Imported code]],1)="*","Y","N")</f>
        <v>Y</v>
      </c>
      <c r="D579" s="59" t="s">
        <v>582</v>
      </c>
      <c r="E579" s="59" t="s">
        <v>1503</v>
      </c>
      <c r="F579" s="59" t="s">
        <v>1515</v>
      </c>
      <c r="G579" s="59" t="s">
        <v>1516</v>
      </c>
      <c r="H579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02 absorbents, filter materials, wiping cloths and protective clothing &gt; 15 02 02* absorbents, filter materials (including oil filters not otherwise specified), wiping cloths, protective clothing contaminated by hazardous substances</v>
      </c>
    </row>
    <row r="580" spans="2:8" s="62" customFormat="1" ht="140" x14ac:dyDescent="0.15">
      <c r="B580" s="58" t="str">
        <f>"ELoW_"&amp;LEFT(t_EuropeanWasteCodes[[#This Row],[Imported code]],2)&amp;"_"&amp;MID(t_EuropeanWasteCodes[[#This Row],[Imported code]],4,2)&amp;"_"&amp;MID(t_EuropeanWasteCodes[[#This Row],[Imported code]],7,2)</f>
        <v>ELoW_15_02_03</v>
      </c>
      <c r="C580" s="58" t="str">
        <f>IF(RIGHT(t_EuropeanWasteCodes[[#This Row],[Imported code]],1)="*","Y","N")</f>
        <v>N</v>
      </c>
      <c r="D580" s="59" t="s">
        <v>583</v>
      </c>
      <c r="E580" s="59" t="s">
        <v>1503</v>
      </c>
      <c r="F580" s="59" t="s">
        <v>1515</v>
      </c>
      <c r="G580" s="59" t="s">
        <v>1517</v>
      </c>
      <c r="H580" s="60" t="str">
        <f>t_EuropeanWasteCodes[[#This Row],[Part I]]&amp;" &gt; "&amp;t_EuropeanWasteCodes[[#This Row],[Part II]]&amp;" &gt; "&amp;t_EuropeanWasteCodes[[#This Row],[Part III]]</f>
        <v>15 WASTE PACKAGING; ABSORBENTS, WIPING CLOTHS, FILTER MATERIALS AND PROTECTIVE CLOTHING NOT OTHERWISE SPECIFIED &gt; 15 02 absorbents, filter materials, wiping cloths and protective clothing &gt; 15 02 03 absorbents, filter materials, wiping cloths and protective clothing other than those mentioned in 15 02 02</v>
      </c>
    </row>
    <row r="581" spans="2:8" s="62" customFormat="1" ht="112" x14ac:dyDescent="0.15">
      <c r="B581" s="58" t="str">
        <f>"ELoW_"&amp;LEFT(t_EuropeanWasteCodes[[#This Row],[Imported code]],2)&amp;"_"&amp;MID(t_EuropeanWasteCodes[[#This Row],[Imported code]],4,2)&amp;"_"&amp;MID(t_EuropeanWasteCodes[[#This Row],[Imported code]],7,2)</f>
        <v>ELoW_16_01_03</v>
      </c>
      <c r="C581" s="58" t="str">
        <f>IF(RIGHT(t_EuropeanWasteCodes[[#This Row],[Imported code]],1)="*","Y","N")</f>
        <v>N</v>
      </c>
      <c r="D581" s="59" t="s">
        <v>584</v>
      </c>
      <c r="E581" s="59" t="s">
        <v>1518</v>
      </c>
      <c r="F581" s="59" t="s">
        <v>1519</v>
      </c>
      <c r="G581" s="59" t="s">
        <v>1520</v>
      </c>
      <c r="H581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03 end-of-life tyres</v>
      </c>
    </row>
    <row r="582" spans="2:8" s="62" customFormat="1" ht="112" x14ac:dyDescent="0.15">
      <c r="B582" s="58" t="str">
        <f>"ELoW_"&amp;LEFT(t_EuropeanWasteCodes[[#This Row],[Imported code]],2)&amp;"_"&amp;MID(t_EuropeanWasteCodes[[#This Row],[Imported code]],4,2)&amp;"_"&amp;MID(t_EuropeanWasteCodes[[#This Row],[Imported code]],7,2)</f>
        <v>ELoW_16_01_04</v>
      </c>
      <c r="C582" s="58" t="str">
        <f>IF(RIGHT(t_EuropeanWasteCodes[[#This Row],[Imported code]],1)="*","Y","N")</f>
        <v>Y</v>
      </c>
      <c r="D582" s="59" t="s">
        <v>585</v>
      </c>
      <c r="E582" s="59" t="s">
        <v>1518</v>
      </c>
      <c r="F582" s="59" t="s">
        <v>1519</v>
      </c>
      <c r="G582" s="59" t="s">
        <v>1521</v>
      </c>
      <c r="H582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04* end-of-life vehicles</v>
      </c>
    </row>
    <row r="583" spans="2:8" s="62" customFormat="1" ht="140" x14ac:dyDescent="0.15">
      <c r="B583" s="58" t="str">
        <f>"ELoW_"&amp;LEFT(t_EuropeanWasteCodes[[#This Row],[Imported code]],2)&amp;"_"&amp;MID(t_EuropeanWasteCodes[[#This Row],[Imported code]],4,2)&amp;"_"&amp;MID(t_EuropeanWasteCodes[[#This Row],[Imported code]],7,2)</f>
        <v>ELoW_16_01_06</v>
      </c>
      <c r="C583" s="58" t="str">
        <f>IF(RIGHT(t_EuropeanWasteCodes[[#This Row],[Imported code]],1)="*","Y","N")</f>
        <v>N</v>
      </c>
      <c r="D583" s="59" t="s">
        <v>586</v>
      </c>
      <c r="E583" s="59" t="s">
        <v>1518</v>
      </c>
      <c r="F583" s="59" t="s">
        <v>1519</v>
      </c>
      <c r="G583" s="59" t="s">
        <v>1522</v>
      </c>
      <c r="H583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06 end-of-life vehicles, containing neither liquids nor other hazardous components</v>
      </c>
    </row>
    <row r="584" spans="2:8" s="62" customFormat="1" ht="112" x14ac:dyDescent="0.15">
      <c r="B584" s="58" t="str">
        <f>"ELoW_"&amp;LEFT(t_EuropeanWasteCodes[[#This Row],[Imported code]],2)&amp;"_"&amp;MID(t_EuropeanWasteCodes[[#This Row],[Imported code]],4,2)&amp;"_"&amp;MID(t_EuropeanWasteCodes[[#This Row],[Imported code]],7,2)</f>
        <v>ELoW_16_01_07</v>
      </c>
      <c r="C584" s="58" t="str">
        <f>IF(RIGHT(t_EuropeanWasteCodes[[#This Row],[Imported code]],1)="*","Y","N")</f>
        <v>Y</v>
      </c>
      <c r="D584" s="59" t="s">
        <v>587</v>
      </c>
      <c r="E584" s="59" t="s">
        <v>1518</v>
      </c>
      <c r="F584" s="59" t="s">
        <v>1519</v>
      </c>
      <c r="G584" s="59" t="s">
        <v>1523</v>
      </c>
      <c r="H584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07* oil filters</v>
      </c>
    </row>
    <row r="585" spans="2:8" s="62" customFormat="1" ht="126" x14ac:dyDescent="0.15">
      <c r="B585" s="58" t="str">
        <f>"ELoW_"&amp;LEFT(t_EuropeanWasteCodes[[#This Row],[Imported code]],2)&amp;"_"&amp;MID(t_EuropeanWasteCodes[[#This Row],[Imported code]],4,2)&amp;"_"&amp;MID(t_EuropeanWasteCodes[[#This Row],[Imported code]],7,2)</f>
        <v>ELoW_16_01_08</v>
      </c>
      <c r="C585" s="58" t="str">
        <f>IF(RIGHT(t_EuropeanWasteCodes[[#This Row],[Imported code]],1)="*","Y","N")</f>
        <v>Y</v>
      </c>
      <c r="D585" s="59" t="s">
        <v>588</v>
      </c>
      <c r="E585" s="59" t="s">
        <v>1518</v>
      </c>
      <c r="F585" s="59" t="s">
        <v>1519</v>
      </c>
      <c r="G585" s="59" t="s">
        <v>1524</v>
      </c>
      <c r="H585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08* components containing mercury</v>
      </c>
    </row>
    <row r="586" spans="2:8" s="62" customFormat="1" ht="126" x14ac:dyDescent="0.15">
      <c r="B586" s="58" t="str">
        <f>"ELoW_"&amp;LEFT(t_EuropeanWasteCodes[[#This Row],[Imported code]],2)&amp;"_"&amp;MID(t_EuropeanWasteCodes[[#This Row],[Imported code]],4,2)&amp;"_"&amp;MID(t_EuropeanWasteCodes[[#This Row],[Imported code]],7,2)</f>
        <v>ELoW_16_01_09</v>
      </c>
      <c r="C586" s="58" t="str">
        <f>IF(RIGHT(t_EuropeanWasteCodes[[#This Row],[Imported code]],1)="*","Y","N")</f>
        <v>Y</v>
      </c>
      <c r="D586" s="59" t="s">
        <v>589</v>
      </c>
      <c r="E586" s="59" t="s">
        <v>1518</v>
      </c>
      <c r="F586" s="59" t="s">
        <v>1519</v>
      </c>
      <c r="G586" s="59" t="s">
        <v>1525</v>
      </c>
      <c r="H586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09* components containing PCBs</v>
      </c>
    </row>
    <row r="587" spans="2:8" s="62" customFormat="1" ht="126" x14ac:dyDescent="0.15">
      <c r="B587" s="58" t="str">
        <f>"ELoW_"&amp;LEFT(t_EuropeanWasteCodes[[#This Row],[Imported code]],2)&amp;"_"&amp;MID(t_EuropeanWasteCodes[[#This Row],[Imported code]],4,2)&amp;"_"&amp;MID(t_EuropeanWasteCodes[[#This Row],[Imported code]],7,2)</f>
        <v>ELoW_16_01_10</v>
      </c>
      <c r="C587" s="58" t="str">
        <f>IF(RIGHT(t_EuropeanWasteCodes[[#This Row],[Imported code]],1)="*","Y","N")</f>
        <v>Y</v>
      </c>
      <c r="D587" s="59" t="s">
        <v>590</v>
      </c>
      <c r="E587" s="59" t="s">
        <v>1518</v>
      </c>
      <c r="F587" s="59" t="s">
        <v>1519</v>
      </c>
      <c r="G587" s="59" t="s">
        <v>1526</v>
      </c>
      <c r="H587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10* explosive components (for example air bags)</v>
      </c>
    </row>
    <row r="588" spans="2:8" s="62" customFormat="1" ht="126" x14ac:dyDescent="0.15">
      <c r="B588" s="58" t="str">
        <f>"ELoW_"&amp;LEFT(t_EuropeanWasteCodes[[#This Row],[Imported code]],2)&amp;"_"&amp;MID(t_EuropeanWasteCodes[[#This Row],[Imported code]],4,2)&amp;"_"&amp;MID(t_EuropeanWasteCodes[[#This Row],[Imported code]],7,2)</f>
        <v>ELoW_16_01_11</v>
      </c>
      <c r="C588" s="58" t="str">
        <f>IF(RIGHT(t_EuropeanWasteCodes[[#This Row],[Imported code]],1)="*","Y","N")</f>
        <v>Y</v>
      </c>
      <c r="D588" s="59" t="s">
        <v>591</v>
      </c>
      <c r="E588" s="59" t="s">
        <v>1518</v>
      </c>
      <c r="F588" s="59" t="s">
        <v>1519</v>
      </c>
      <c r="G588" s="59" t="s">
        <v>1527</v>
      </c>
      <c r="H588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11* brake pads containing asbestos</v>
      </c>
    </row>
    <row r="589" spans="2:8" s="62" customFormat="1" ht="126" x14ac:dyDescent="0.15">
      <c r="B589" s="58" t="str">
        <f>"ELoW_"&amp;LEFT(t_EuropeanWasteCodes[[#This Row],[Imported code]],2)&amp;"_"&amp;MID(t_EuropeanWasteCodes[[#This Row],[Imported code]],4,2)&amp;"_"&amp;MID(t_EuropeanWasteCodes[[#This Row],[Imported code]],7,2)</f>
        <v>ELoW_16_01_12</v>
      </c>
      <c r="C589" s="58" t="str">
        <f>IF(RIGHT(t_EuropeanWasteCodes[[#This Row],[Imported code]],1)="*","Y","N")</f>
        <v>N</v>
      </c>
      <c r="D589" s="59" t="s">
        <v>592</v>
      </c>
      <c r="E589" s="59" t="s">
        <v>1518</v>
      </c>
      <c r="F589" s="59" t="s">
        <v>1519</v>
      </c>
      <c r="G589" s="59" t="s">
        <v>1528</v>
      </c>
      <c r="H589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12 brake pads other than those mentioned in 16 01 11</v>
      </c>
    </row>
    <row r="590" spans="2:8" s="62" customFormat="1" ht="112" x14ac:dyDescent="0.15">
      <c r="B590" s="58" t="str">
        <f>"ELoW_"&amp;LEFT(t_EuropeanWasteCodes[[#This Row],[Imported code]],2)&amp;"_"&amp;MID(t_EuropeanWasteCodes[[#This Row],[Imported code]],4,2)&amp;"_"&amp;MID(t_EuropeanWasteCodes[[#This Row],[Imported code]],7,2)</f>
        <v>ELoW_16_01_13</v>
      </c>
      <c r="C590" s="58" t="str">
        <f>IF(RIGHT(t_EuropeanWasteCodes[[#This Row],[Imported code]],1)="*","Y","N")</f>
        <v>Y</v>
      </c>
      <c r="D590" s="59" t="s">
        <v>593</v>
      </c>
      <c r="E590" s="59" t="s">
        <v>1518</v>
      </c>
      <c r="F590" s="59" t="s">
        <v>1519</v>
      </c>
      <c r="G590" s="59" t="s">
        <v>1529</v>
      </c>
      <c r="H590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13* brake fluids</v>
      </c>
    </row>
    <row r="591" spans="2:8" s="62" customFormat="1" ht="126" x14ac:dyDescent="0.15">
      <c r="B591" s="58" t="str">
        <f>"ELoW_"&amp;LEFT(t_EuropeanWasteCodes[[#This Row],[Imported code]],2)&amp;"_"&amp;MID(t_EuropeanWasteCodes[[#This Row],[Imported code]],4,2)&amp;"_"&amp;MID(t_EuropeanWasteCodes[[#This Row],[Imported code]],7,2)</f>
        <v>ELoW_16_01_14</v>
      </c>
      <c r="C591" s="58" t="str">
        <f>IF(RIGHT(t_EuropeanWasteCodes[[#This Row],[Imported code]],1)="*","Y","N")</f>
        <v>Y</v>
      </c>
      <c r="D591" s="59" t="s">
        <v>594</v>
      </c>
      <c r="E591" s="59" t="s">
        <v>1518</v>
      </c>
      <c r="F591" s="59" t="s">
        <v>1519</v>
      </c>
      <c r="G591" s="59" t="s">
        <v>1530</v>
      </c>
      <c r="H591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14* antifreeze fluids containing hazardous substances</v>
      </c>
    </row>
    <row r="592" spans="2:8" s="62" customFormat="1" ht="126" x14ac:dyDescent="0.15">
      <c r="B592" s="58" t="str">
        <f>"ELoW_"&amp;LEFT(t_EuropeanWasteCodes[[#This Row],[Imported code]],2)&amp;"_"&amp;MID(t_EuropeanWasteCodes[[#This Row],[Imported code]],4,2)&amp;"_"&amp;MID(t_EuropeanWasteCodes[[#This Row],[Imported code]],7,2)</f>
        <v>ELoW_16_01_15</v>
      </c>
      <c r="C592" s="58" t="str">
        <f>IF(RIGHT(t_EuropeanWasteCodes[[#This Row],[Imported code]],1)="*","Y","N")</f>
        <v>N</v>
      </c>
      <c r="D592" s="59" t="s">
        <v>595</v>
      </c>
      <c r="E592" s="59" t="s">
        <v>1518</v>
      </c>
      <c r="F592" s="59" t="s">
        <v>1519</v>
      </c>
      <c r="G592" s="59" t="s">
        <v>1531</v>
      </c>
      <c r="H592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15 antifreeze fluids other than those mentioned in 16 01 14</v>
      </c>
    </row>
    <row r="593" spans="2:8" s="62" customFormat="1" ht="112" x14ac:dyDescent="0.15">
      <c r="B593" s="58" t="str">
        <f>"ELoW_"&amp;LEFT(t_EuropeanWasteCodes[[#This Row],[Imported code]],2)&amp;"_"&amp;MID(t_EuropeanWasteCodes[[#This Row],[Imported code]],4,2)&amp;"_"&amp;MID(t_EuropeanWasteCodes[[#This Row],[Imported code]],7,2)</f>
        <v>ELoW_16_01_16</v>
      </c>
      <c r="C593" s="58" t="str">
        <f>IF(RIGHT(t_EuropeanWasteCodes[[#This Row],[Imported code]],1)="*","Y","N")</f>
        <v>N</v>
      </c>
      <c r="D593" s="59" t="s">
        <v>596</v>
      </c>
      <c r="E593" s="59" t="s">
        <v>1518</v>
      </c>
      <c r="F593" s="59" t="s">
        <v>1519</v>
      </c>
      <c r="G593" s="59" t="s">
        <v>1532</v>
      </c>
      <c r="H593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16 tanks for liquefied gas</v>
      </c>
    </row>
    <row r="594" spans="2:8" s="62" customFormat="1" ht="112" x14ac:dyDescent="0.15">
      <c r="B594" s="58" t="str">
        <f>"ELoW_"&amp;LEFT(t_EuropeanWasteCodes[[#This Row],[Imported code]],2)&amp;"_"&amp;MID(t_EuropeanWasteCodes[[#This Row],[Imported code]],4,2)&amp;"_"&amp;MID(t_EuropeanWasteCodes[[#This Row],[Imported code]],7,2)</f>
        <v>ELoW_16_01_17</v>
      </c>
      <c r="C594" s="58" t="str">
        <f>IF(RIGHT(t_EuropeanWasteCodes[[#This Row],[Imported code]],1)="*","Y","N")</f>
        <v>N</v>
      </c>
      <c r="D594" s="59" t="s">
        <v>597</v>
      </c>
      <c r="E594" s="59" t="s">
        <v>1518</v>
      </c>
      <c r="F594" s="59" t="s">
        <v>1519</v>
      </c>
      <c r="G594" s="59" t="s">
        <v>1533</v>
      </c>
      <c r="H594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17 ferrous metal</v>
      </c>
    </row>
    <row r="595" spans="2:8" s="62" customFormat="1" ht="112" x14ac:dyDescent="0.15">
      <c r="B595" s="58" t="str">
        <f>"ELoW_"&amp;LEFT(t_EuropeanWasteCodes[[#This Row],[Imported code]],2)&amp;"_"&amp;MID(t_EuropeanWasteCodes[[#This Row],[Imported code]],4,2)&amp;"_"&amp;MID(t_EuropeanWasteCodes[[#This Row],[Imported code]],7,2)</f>
        <v>ELoW_16_01_18</v>
      </c>
      <c r="C595" s="58" t="str">
        <f>IF(RIGHT(t_EuropeanWasteCodes[[#This Row],[Imported code]],1)="*","Y","N")</f>
        <v>N</v>
      </c>
      <c r="D595" s="59" t="s">
        <v>598</v>
      </c>
      <c r="E595" s="59" t="s">
        <v>1518</v>
      </c>
      <c r="F595" s="59" t="s">
        <v>1519</v>
      </c>
      <c r="G595" s="59" t="s">
        <v>1534</v>
      </c>
      <c r="H595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18 non-ferrous metal</v>
      </c>
    </row>
    <row r="596" spans="2:8" s="62" customFormat="1" ht="112" x14ac:dyDescent="0.15">
      <c r="B596" s="58" t="str">
        <f>"ELoW_"&amp;LEFT(t_EuropeanWasteCodes[[#This Row],[Imported code]],2)&amp;"_"&amp;MID(t_EuropeanWasteCodes[[#This Row],[Imported code]],4,2)&amp;"_"&amp;MID(t_EuropeanWasteCodes[[#This Row],[Imported code]],7,2)</f>
        <v>ELoW_16_01_19</v>
      </c>
      <c r="C596" s="58" t="str">
        <f>IF(RIGHT(t_EuropeanWasteCodes[[#This Row],[Imported code]],1)="*","Y","N")</f>
        <v>N</v>
      </c>
      <c r="D596" s="59" t="s">
        <v>599</v>
      </c>
      <c r="E596" s="59" t="s">
        <v>1518</v>
      </c>
      <c r="F596" s="59" t="s">
        <v>1519</v>
      </c>
      <c r="G596" s="59" t="s">
        <v>1535</v>
      </c>
      <c r="H596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19 Plastic</v>
      </c>
    </row>
    <row r="597" spans="2:8" s="62" customFormat="1" ht="112" x14ac:dyDescent="0.15">
      <c r="B597" s="58" t="str">
        <f>"ELoW_"&amp;LEFT(t_EuropeanWasteCodes[[#This Row],[Imported code]],2)&amp;"_"&amp;MID(t_EuropeanWasteCodes[[#This Row],[Imported code]],4,2)&amp;"_"&amp;MID(t_EuropeanWasteCodes[[#This Row],[Imported code]],7,2)</f>
        <v>ELoW_16_01_20</v>
      </c>
      <c r="C597" s="58" t="str">
        <f>IF(RIGHT(t_EuropeanWasteCodes[[#This Row],[Imported code]],1)="*","Y","N")</f>
        <v>N</v>
      </c>
      <c r="D597" s="59" t="s">
        <v>600</v>
      </c>
      <c r="E597" s="59" t="s">
        <v>1518</v>
      </c>
      <c r="F597" s="59" t="s">
        <v>1519</v>
      </c>
      <c r="G597" s="59" t="s">
        <v>1536</v>
      </c>
      <c r="H597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20 Glass</v>
      </c>
    </row>
    <row r="598" spans="2:8" s="62" customFormat="1" ht="140" x14ac:dyDescent="0.15">
      <c r="B598" s="58" t="str">
        <f>"ELoW_"&amp;LEFT(t_EuropeanWasteCodes[[#This Row],[Imported code]],2)&amp;"_"&amp;MID(t_EuropeanWasteCodes[[#This Row],[Imported code]],4,2)&amp;"_"&amp;MID(t_EuropeanWasteCodes[[#This Row],[Imported code]],7,2)</f>
        <v>ELoW_16_01_21</v>
      </c>
      <c r="C598" s="58" t="str">
        <f>IF(RIGHT(t_EuropeanWasteCodes[[#This Row],[Imported code]],1)="*","Y","N")</f>
        <v>Y</v>
      </c>
      <c r="D598" s="59" t="s">
        <v>601</v>
      </c>
      <c r="E598" s="59" t="s">
        <v>1518</v>
      </c>
      <c r="F598" s="59" t="s">
        <v>1519</v>
      </c>
      <c r="G598" s="59" t="s">
        <v>1537</v>
      </c>
      <c r="H598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21* hazardous components other than those mentioned in 16 01 07 to 16 01 11 and 16 01 13 and 16 01 14</v>
      </c>
    </row>
    <row r="599" spans="2:8" s="62" customFormat="1" ht="126" x14ac:dyDescent="0.15">
      <c r="B599" s="58" t="str">
        <f>"ELoW_"&amp;LEFT(t_EuropeanWasteCodes[[#This Row],[Imported code]],2)&amp;"_"&amp;MID(t_EuropeanWasteCodes[[#This Row],[Imported code]],4,2)&amp;"_"&amp;MID(t_EuropeanWasteCodes[[#This Row],[Imported code]],7,2)</f>
        <v>ELoW_16_01_22</v>
      </c>
      <c r="C599" s="58" t="str">
        <f>IF(RIGHT(t_EuropeanWasteCodes[[#This Row],[Imported code]],1)="*","Y","N")</f>
        <v>N</v>
      </c>
      <c r="D599" s="59" t="s">
        <v>602</v>
      </c>
      <c r="E599" s="59" t="s">
        <v>1518</v>
      </c>
      <c r="F599" s="59" t="s">
        <v>1519</v>
      </c>
      <c r="G599" s="59" t="s">
        <v>1538</v>
      </c>
      <c r="H599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22 components not otherwise specified</v>
      </c>
    </row>
    <row r="600" spans="2:8" s="62" customFormat="1" ht="126" x14ac:dyDescent="0.15">
      <c r="B600" s="58" t="str">
        <f>"ELoW_"&amp;LEFT(t_EuropeanWasteCodes[[#This Row],[Imported code]],2)&amp;"_"&amp;MID(t_EuropeanWasteCodes[[#This Row],[Imported code]],4,2)&amp;"_"&amp;MID(t_EuropeanWasteCodes[[#This Row],[Imported code]],7,2)</f>
        <v>ELoW_16_01_99</v>
      </c>
      <c r="C600" s="58" t="str">
        <f>IF(RIGHT(t_EuropeanWasteCodes[[#This Row],[Imported code]],1)="*","Y","N")</f>
        <v>N</v>
      </c>
      <c r="D600" s="59" t="s">
        <v>603</v>
      </c>
      <c r="E600" s="59" t="s">
        <v>1518</v>
      </c>
      <c r="F600" s="59" t="s">
        <v>1519</v>
      </c>
      <c r="G600" s="59" t="s">
        <v>1539</v>
      </c>
      <c r="H600" s="60" t="str">
        <f>t_EuropeanWasteCodes[[#This Row],[Part I]]&amp;" &gt; "&amp;t_EuropeanWasteCodes[[#This Row],[Part II]]&amp;" &gt; "&amp;t_EuropeanWasteCodes[[#This Row],[Part III]]</f>
        <v>16 WASTES NOT OTHERWISE SPECIFIED IN THE LIST &gt; 16 01 end-of-life vehicles from different means of transport (including off-road machinery) and wastes from dismantling of end-of-life vehicles and vehicle maintenance (except 13, 14, 16 06 and 16 08) &gt; 16 01 99 wastes not otherwise specified</v>
      </c>
    </row>
    <row r="601" spans="2:8" s="62" customFormat="1" ht="70" x14ac:dyDescent="0.15">
      <c r="B601" s="58" t="str">
        <f>"ELoW_"&amp;LEFT(t_EuropeanWasteCodes[[#This Row],[Imported code]],2)&amp;"_"&amp;MID(t_EuropeanWasteCodes[[#This Row],[Imported code]],4,2)&amp;"_"&amp;MID(t_EuropeanWasteCodes[[#This Row],[Imported code]],7,2)</f>
        <v>ELoW_16_02_09</v>
      </c>
      <c r="C601" s="58" t="str">
        <f>IF(RIGHT(t_EuropeanWasteCodes[[#This Row],[Imported code]],1)="*","Y","N")</f>
        <v>Y</v>
      </c>
      <c r="D601" s="59" t="s">
        <v>604</v>
      </c>
      <c r="E601" s="59" t="s">
        <v>1518</v>
      </c>
      <c r="F601" s="59" t="s">
        <v>1540</v>
      </c>
      <c r="G601" s="59" t="s">
        <v>1541</v>
      </c>
      <c r="H601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09* transformers and capacitors containing PCBs</v>
      </c>
    </row>
    <row r="602" spans="2:8" s="62" customFormat="1" ht="98" x14ac:dyDescent="0.15">
      <c r="B602" s="58" t="str">
        <f>"ELoW_"&amp;LEFT(t_EuropeanWasteCodes[[#This Row],[Imported code]],2)&amp;"_"&amp;MID(t_EuropeanWasteCodes[[#This Row],[Imported code]],4,2)&amp;"_"&amp;MID(t_EuropeanWasteCodes[[#This Row],[Imported code]],7,2)</f>
        <v>ELoW_16_02_10</v>
      </c>
      <c r="C602" s="58" t="str">
        <f>IF(RIGHT(t_EuropeanWasteCodes[[#This Row],[Imported code]],1)="*","Y","N")</f>
        <v>Y</v>
      </c>
      <c r="D602" s="59" t="s">
        <v>605</v>
      </c>
      <c r="E602" s="59" t="s">
        <v>1518</v>
      </c>
      <c r="F602" s="59" t="s">
        <v>1540</v>
      </c>
      <c r="G602" s="59" t="s">
        <v>1542</v>
      </c>
      <c r="H602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10* discarded equipment containing or contaminated by PCBs other than those mentioned in 16 02 09</v>
      </c>
    </row>
    <row r="603" spans="2:8" s="62" customFormat="1" ht="84" x14ac:dyDescent="0.15">
      <c r="B603" s="58" t="str">
        <f>"ELoW_"&amp;LEFT(t_EuropeanWasteCodes[[#This Row],[Imported code]],2)&amp;"_"&amp;MID(t_EuropeanWasteCodes[[#This Row],[Imported code]],4,2)&amp;"_"&amp;MID(t_EuropeanWasteCodes[[#This Row],[Imported code]],7,2)</f>
        <v>ELoW_16_02_11</v>
      </c>
      <c r="C603" s="58" t="str">
        <f>IF(RIGHT(t_EuropeanWasteCodes[[#This Row],[Imported code]],1)="*","Y","N")</f>
        <v>Y</v>
      </c>
      <c r="D603" s="59" t="s">
        <v>606</v>
      </c>
      <c r="E603" s="59" t="s">
        <v>1518</v>
      </c>
      <c r="F603" s="59" t="s">
        <v>1540</v>
      </c>
      <c r="G603" s="59" t="s">
        <v>1543</v>
      </c>
      <c r="H603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11* discarded equipment containing chlorofluorocarbons, HCFC, HFC</v>
      </c>
    </row>
    <row r="604" spans="2:8" s="62" customFormat="1" ht="70" x14ac:dyDescent="0.15">
      <c r="B604" s="58" t="str">
        <f>"ELoW_"&amp;LEFT(t_EuropeanWasteCodes[[#This Row],[Imported code]],2)&amp;"_"&amp;MID(t_EuropeanWasteCodes[[#This Row],[Imported code]],4,2)&amp;"_"&amp;MID(t_EuropeanWasteCodes[[#This Row],[Imported code]],7,2)</f>
        <v>ELoW_16_02_12</v>
      </c>
      <c r="C604" s="58" t="str">
        <f>IF(RIGHT(t_EuropeanWasteCodes[[#This Row],[Imported code]],1)="*","Y","N")</f>
        <v>Y</v>
      </c>
      <c r="D604" s="59" t="s">
        <v>607</v>
      </c>
      <c r="E604" s="59" t="s">
        <v>1518</v>
      </c>
      <c r="F604" s="59" t="s">
        <v>1540</v>
      </c>
      <c r="G604" s="59" t="s">
        <v>1544</v>
      </c>
      <c r="H604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12* discarded equipment containing free asbestos</v>
      </c>
    </row>
    <row r="605" spans="2:8" s="62" customFormat="1" ht="98" x14ac:dyDescent="0.15">
      <c r="B605" s="58" t="str">
        <f>"ELoW_"&amp;LEFT(t_EuropeanWasteCodes[[#This Row],[Imported code]],2)&amp;"_"&amp;MID(t_EuropeanWasteCodes[[#This Row],[Imported code]],4,2)&amp;"_"&amp;MID(t_EuropeanWasteCodes[[#This Row],[Imported code]],7,2)</f>
        <v>ELoW_16_02_13</v>
      </c>
      <c r="C605" s="58" t="str">
        <f>IF(RIGHT(t_EuropeanWasteCodes[[#This Row],[Imported code]],1)="*","Y","N")</f>
        <v>Y</v>
      </c>
      <c r="D605" s="59" t="s">
        <v>608</v>
      </c>
      <c r="E605" s="59" t="s">
        <v>1518</v>
      </c>
      <c r="F605" s="59" t="s">
        <v>1540</v>
      </c>
      <c r="G605" s="59" t="s">
        <v>1545</v>
      </c>
      <c r="H605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13* discarded equipment containing hazardous components (3) other than those mentioned in 16 02 09 to 16 02 12</v>
      </c>
    </row>
    <row r="606" spans="2:8" s="62" customFormat="1" ht="84" x14ac:dyDescent="0.15">
      <c r="B606" s="58" t="str">
        <f>"ELoW_"&amp;LEFT(t_EuropeanWasteCodes[[#This Row],[Imported code]],2)&amp;"_"&amp;MID(t_EuropeanWasteCodes[[#This Row],[Imported code]],4,2)&amp;"_"&amp;MID(t_EuropeanWasteCodes[[#This Row],[Imported code]],7,2)</f>
        <v>ELoW_16_02_14</v>
      </c>
      <c r="C606" s="58" t="str">
        <f>IF(RIGHT(t_EuropeanWasteCodes[[#This Row],[Imported code]],1)="*","Y","N")</f>
        <v>N</v>
      </c>
      <c r="D606" s="59" t="s">
        <v>609</v>
      </c>
      <c r="E606" s="59" t="s">
        <v>1518</v>
      </c>
      <c r="F606" s="59" t="s">
        <v>1540</v>
      </c>
      <c r="G606" s="59" t="s">
        <v>1546</v>
      </c>
      <c r="H606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14 discarded equipment other than those mentioned in 16 02 09 to 16 02 13</v>
      </c>
    </row>
    <row r="607" spans="2:8" s="62" customFormat="1" ht="84" x14ac:dyDescent="0.15">
      <c r="B607" s="58" t="str">
        <f>"ELoW_"&amp;LEFT(t_EuropeanWasteCodes[[#This Row],[Imported code]],2)&amp;"_"&amp;MID(t_EuropeanWasteCodes[[#This Row],[Imported code]],4,2)&amp;"_"&amp;MID(t_EuropeanWasteCodes[[#This Row],[Imported code]],7,2)</f>
        <v>ELoW_16_02_15</v>
      </c>
      <c r="C607" s="58" t="str">
        <f>IF(RIGHT(t_EuropeanWasteCodes[[#This Row],[Imported code]],1)="*","Y","N")</f>
        <v>Y</v>
      </c>
      <c r="D607" s="59" t="s">
        <v>610</v>
      </c>
      <c r="E607" s="59" t="s">
        <v>1518</v>
      </c>
      <c r="F607" s="59" t="s">
        <v>1540</v>
      </c>
      <c r="G607" s="59" t="s">
        <v>1547</v>
      </c>
      <c r="H607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15* hazardous components removed from discarded equipment</v>
      </c>
    </row>
    <row r="608" spans="2:8" s="62" customFormat="1" ht="84" x14ac:dyDescent="0.15">
      <c r="B608" s="58" t="str">
        <f>"ELoW_"&amp;LEFT(t_EuropeanWasteCodes[[#This Row],[Imported code]],2)&amp;"_"&amp;MID(t_EuropeanWasteCodes[[#This Row],[Imported code]],4,2)&amp;"_"&amp;MID(t_EuropeanWasteCodes[[#This Row],[Imported code]],7,2)</f>
        <v>ELoW_16_02_16</v>
      </c>
      <c r="C608" s="58" t="str">
        <f>IF(RIGHT(t_EuropeanWasteCodes[[#This Row],[Imported code]],1)="*","Y","N")</f>
        <v>N</v>
      </c>
      <c r="D608" s="59" t="s">
        <v>611</v>
      </c>
      <c r="E608" s="59" t="s">
        <v>1518</v>
      </c>
      <c r="F608" s="59" t="s">
        <v>1540</v>
      </c>
      <c r="G608" s="59" t="s">
        <v>1548</v>
      </c>
      <c r="H608" s="60" t="str">
        <f>t_EuropeanWasteCodes[[#This Row],[Part I]]&amp;" &gt; "&amp;t_EuropeanWasteCodes[[#This Row],[Part II]]&amp;" &gt; "&amp;t_EuropeanWasteCodes[[#This Row],[Part III]]</f>
        <v>16 WASTES NOT OTHERWISE SPECIFIED IN THE LIST &gt; 16 02 wastes from electrical and electronic equipment &gt; 16 02 16 components removed from discarded equipment other than those mentioned in 16 02 15</v>
      </c>
    </row>
    <row r="609" spans="2:8" s="62" customFormat="1" ht="70" x14ac:dyDescent="0.15">
      <c r="B609" s="58" t="str">
        <f>"ELoW_"&amp;LEFT(t_EuropeanWasteCodes[[#This Row],[Imported code]],2)&amp;"_"&amp;MID(t_EuropeanWasteCodes[[#This Row],[Imported code]],4,2)&amp;"_"&amp;MID(t_EuropeanWasteCodes[[#This Row],[Imported code]],7,2)</f>
        <v>ELoW_16_03_03</v>
      </c>
      <c r="C609" s="58" t="str">
        <f>IF(RIGHT(t_EuropeanWasteCodes[[#This Row],[Imported code]],1)="*","Y","N")</f>
        <v>Y</v>
      </c>
      <c r="D609" s="59" t="s">
        <v>612</v>
      </c>
      <c r="E609" s="59" t="s">
        <v>1518</v>
      </c>
      <c r="F609" s="59" t="s">
        <v>1549</v>
      </c>
      <c r="G609" s="59" t="s">
        <v>1550</v>
      </c>
      <c r="H609" s="60" t="str">
        <f>t_EuropeanWasteCodes[[#This Row],[Part I]]&amp;" &gt; "&amp;t_EuropeanWasteCodes[[#This Row],[Part II]]&amp;" &gt; "&amp;t_EuropeanWasteCodes[[#This Row],[Part III]]</f>
        <v>16 WASTES NOT OTHERWISE SPECIFIED IN THE LIST &gt; 16 03 off-specification batches and unused products &gt; 16 03 03* inorganic wastes containing hazardous substances</v>
      </c>
    </row>
    <row r="610" spans="2:8" s="62" customFormat="1" ht="70" x14ac:dyDescent="0.15">
      <c r="B610" s="58" t="str">
        <f>"ELoW_"&amp;LEFT(t_EuropeanWasteCodes[[#This Row],[Imported code]],2)&amp;"_"&amp;MID(t_EuropeanWasteCodes[[#This Row],[Imported code]],4,2)&amp;"_"&amp;MID(t_EuropeanWasteCodes[[#This Row],[Imported code]],7,2)</f>
        <v>ELoW_16_03_04</v>
      </c>
      <c r="C610" s="58" t="str">
        <f>IF(RIGHT(t_EuropeanWasteCodes[[#This Row],[Imported code]],1)="*","Y","N")</f>
        <v>N</v>
      </c>
      <c r="D610" s="59" t="s">
        <v>613</v>
      </c>
      <c r="E610" s="59" t="s">
        <v>1518</v>
      </c>
      <c r="F610" s="59" t="s">
        <v>1549</v>
      </c>
      <c r="G610" s="59" t="s">
        <v>1551</v>
      </c>
      <c r="H610" s="60" t="str">
        <f>t_EuropeanWasteCodes[[#This Row],[Part I]]&amp;" &gt; "&amp;t_EuropeanWasteCodes[[#This Row],[Part II]]&amp;" &gt; "&amp;t_EuropeanWasteCodes[[#This Row],[Part III]]</f>
        <v>16 WASTES NOT OTHERWISE SPECIFIED IN THE LIST &gt; 16 03 off-specification batches and unused products &gt; 16 03 04 inorganic wastes other than those mentioned in 16 03 03</v>
      </c>
    </row>
    <row r="611" spans="2:8" s="62" customFormat="1" ht="70" x14ac:dyDescent="0.15">
      <c r="B611" s="58" t="str">
        <f>"ELoW_"&amp;LEFT(t_EuropeanWasteCodes[[#This Row],[Imported code]],2)&amp;"_"&amp;MID(t_EuropeanWasteCodes[[#This Row],[Imported code]],4,2)&amp;"_"&amp;MID(t_EuropeanWasteCodes[[#This Row],[Imported code]],7,2)</f>
        <v>ELoW_16_03_05</v>
      </c>
      <c r="C611" s="58" t="str">
        <f>IF(RIGHT(t_EuropeanWasteCodes[[#This Row],[Imported code]],1)="*","Y","N")</f>
        <v>Y</v>
      </c>
      <c r="D611" s="59" t="s">
        <v>614</v>
      </c>
      <c r="E611" s="59" t="s">
        <v>1518</v>
      </c>
      <c r="F611" s="59" t="s">
        <v>1549</v>
      </c>
      <c r="G611" s="59" t="s">
        <v>1552</v>
      </c>
      <c r="H611" s="60" t="str">
        <f>t_EuropeanWasteCodes[[#This Row],[Part I]]&amp;" &gt; "&amp;t_EuropeanWasteCodes[[#This Row],[Part II]]&amp;" &gt; "&amp;t_EuropeanWasteCodes[[#This Row],[Part III]]</f>
        <v>16 WASTES NOT OTHERWISE SPECIFIED IN THE LIST &gt; 16 03 off-specification batches and unused products &gt; 16 03 05* organic wastes containing hazardous substances</v>
      </c>
    </row>
    <row r="612" spans="2:8" s="62" customFormat="1" ht="70" x14ac:dyDescent="0.15">
      <c r="B612" s="58" t="str">
        <f>"ELoW_"&amp;LEFT(t_EuropeanWasteCodes[[#This Row],[Imported code]],2)&amp;"_"&amp;MID(t_EuropeanWasteCodes[[#This Row],[Imported code]],4,2)&amp;"_"&amp;MID(t_EuropeanWasteCodes[[#This Row],[Imported code]],7,2)</f>
        <v>ELoW_16_03_06</v>
      </c>
      <c r="C612" s="58" t="str">
        <f>IF(RIGHT(t_EuropeanWasteCodes[[#This Row],[Imported code]],1)="*","Y","N")</f>
        <v>N</v>
      </c>
      <c r="D612" s="59" t="s">
        <v>615</v>
      </c>
      <c r="E612" s="59" t="s">
        <v>1518</v>
      </c>
      <c r="F612" s="59" t="s">
        <v>1549</v>
      </c>
      <c r="G612" s="59" t="s">
        <v>1553</v>
      </c>
      <c r="H612" s="60" t="str">
        <f>t_EuropeanWasteCodes[[#This Row],[Part I]]&amp;" &gt; "&amp;t_EuropeanWasteCodes[[#This Row],[Part II]]&amp;" &gt; "&amp;t_EuropeanWasteCodes[[#This Row],[Part III]]</f>
        <v>16 WASTES NOT OTHERWISE SPECIFIED IN THE LIST &gt; 16 03 off-specification batches and unused products &gt; 16 03 06 organic wastes other than those mentioned in 16 03 05</v>
      </c>
    </row>
    <row r="613" spans="2:8" s="62" customFormat="1" ht="56" x14ac:dyDescent="0.15">
      <c r="B613" s="58" t="str">
        <f>"ELoW_"&amp;LEFT(t_EuropeanWasteCodes[[#This Row],[Imported code]],2)&amp;"_"&amp;MID(t_EuropeanWasteCodes[[#This Row],[Imported code]],4,2)&amp;"_"&amp;MID(t_EuropeanWasteCodes[[#This Row],[Imported code]],7,2)</f>
        <v>ELoW_16_03_07</v>
      </c>
      <c r="C613" s="58" t="str">
        <f>IF(RIGHT(t_EuropeanWasteCodes[[#This Row],[Imported code]],1)="*","Y","N")</f>
        <v>Y</v>
      </c>
      <c r="D613" s="59" t="s">
        <v>616</v>
      </c>
      <c r="E613" s="59" t="s">
        <v>1518</v>
      </c>
      <c r="F613" s="59" t="s">
        <v>1549</v>
      </c>
      <c r="G613" s="59" t="s">
        <v>1554</v>
      </c>
      <c r="H613" s="60" t="str">
        <f>t_EuropeanWasteCodes[[#This Row],[Part I]]&amp;" &gt; "&amp;t_EuropeanWasteCodes[[#This Row],[Part II]]&amp;" &gt; "&amp;t_EuropeanWasteCodes[[#This Row],[Part III]]</f>
        <v>16 WASTES NOT OTHERWISE SPECIFIED IN THE LIST &gt; 16 03 off-specification batches and unused products &gt; 16 03 07* metallic mercury</v>
      </c>
    </row>
    <row r="614" spans="2:8" s="62" customFormat="1" ht="56" x14ac:dyDescent="0.15">
      <c r="B614" s="58" t="str">
        <f>"ELoW_"&amp;LEFT(t_EuropeanWasteCodes[[#This Row],[Imported code]],2)&amp;"_"&amp;MID(t_EuropeanWasteCodes[[#This Row],[Imported code]],4,2)&amp;"_"&amp;MID(t_EuropeanWasteCodes[[#This Row],[Imported code]],7,2)</f>
        <v>ELoW_16_04_01</v>
      </c>
      <c r="C614" s="58" t="str">
        <f>IF(RIGHT(t_EuropeanWasteCodes[[#This Row],[Imported code]],1)="*","Y","N")</f>
        <v>Y</v>
      </c>
      <c r="D614" s="59" t="s">
        <v>617</v>
      </c>
      <c r="E614" s="59" t="s">
        <v>1518</v>
      </c>
      <c r="F614" s="59" t="s">
        <v>1555</v>
      </c>
      <c r="G614" s="59" t="s">
        <v>1556</v>
      </c>
      <c r="H614" s="60" t="str">
        <f>t_EuropeanWasteCodes[[#This Row],[Part I]]&amp;" &gt; "&amp;t_EuropeanWasteCodes[[#This Row],[Part II]]&amp;" &gt; "&amp;t_EuropeanWasteCodes[[#This Row],[Part III]]</f>
        <v>16 WASTES NOT OTHERWISE SPECIFIED IN THE LIST &gt; 16 04 waste explosives &gt; 16 04 01* waste ammunition</v>
      </c>
    </row>
    <row r="615" spans="2:8" s="62" customFormat="1" ht="42" x14ac:dyDescent="0.15">
      <c r="B615" s="58" t="str">
        <f>"ELoW_"&amp;LEFT(t_EuropeanWasteCodes[[#This Row],[Imported code]],2)&amp;"_"&amp;MID(t_EuropeanWasteCodes[[#This Row],[Imported code]],4,2)&amp;"_"&amp;MID(t_EuropeanWasteCodes[[#This Row],[Imported code]],7,2)</f>
        <v>ELoW_16_04_02</v>
      </c>
      <c r="C615" s="58" t="str">
        <f>IF(RIGHT(t_EuropeanWasteCodes[[#This Row],[Imported code]],1)="*","Y","N")</f>
        <v>Y</v>
      </c>
      <c r="D615" s="59" t="s">
        <v>618</v>
      </c>
      <c r="E615" s="59" t="s">
        <v>1518</v>
      </c>
      <c r="F615" s="59" t="s">
        <v>1555</v>
      </c>
      <c r="G615" s="59" t="s">
        <v>1557</v>
      </c>
      <c r="H615" s="60" t="str">
        <f>t_EuropeanWasteCodes[[#This Row],[Part I]]&amp;" &gt; "&amp;t_EuropeanWasteCodes[[#This Row],[Part II]]&amp;" &gt; "&amp;t_EuropeanWasteCodes[[#This Row],[Part III]]</f>
        <v>16 WASTES NOT OTHERWISE SPECIFIED IN THE LIST &gt; 16 04 waste explosives &gt; 16 04 02* fireworks wastes</v>
      </c>
    </row>
    <row r="616" spans="2:8" s="62" customFormat="1" ht="56" x14ac:dyDescent="0.15">
      <c r="B616" s="58" t="str">
        <f>"ELoW_"&amp;LEFT(t_EuropeanWasteCodes[[#This Row],[Imported code]],2)&amp;"_"&amp;MID(t_EuropeanWasteCodes[[#This Row],[Imported code]],4,2)&amp;"_"&amp;MID(t_EuropeanWasteCodes[[#This Row],[Imported code]],7,2)</f>
        <v>ELoW_16_04_03</v>
      </c>
      <c r="C616" s="58" t="str">
        <f>IF(RIGHT(t_EuropeanWasteCodes[[#This Row],[Imported code]],1)="*","Y","N")</f>
        <v>Y</v>
      </c>
      <c r="D616" s="59" t="s">
        <v>619</v>
      </c>
      <c r="E616" s="59" t="s">
        <v>1518</v>
      </c>
      <c r="F616" s="59" t="s">
        <v>1555</v>
      </c>
      <c r="G616" s="59" t="s">
        <v>1558</v>
      </c>
      <c r="H616" s="60" t="str">
        <f>t_EuropeanWasteCodes[[#This Row],[Part I]]&amp;" &gt; "&amp;t_EuropeanWasteCodes[[#This Row],[Part II]]&amp;" &gt; "&amp;t_EuropeanWasteCodes[[#This Row],[Part III]]</f>
        <v>16 WASTES NOT OTHERWISE SPECIFIED IN THE LIST &gt; 16 04 waste explosives &gt; 16 04 03* other waste explosives</v>
      </c>
    </row>
    <row r="617" spans="2:8" s="62" customFormat="1" ht="84" x14ac:dyDescent="0.15">
      <c r="B617" s="58" t="str">
        <f>"ELoW_"&amp;LEFT(t_EuropeanWasteCodes[[#This Row],[Imported code]],2)&amp;"_"&amp;MID(t_EuropeanWasteCodes[[#This Row],[Imported code]],4,2)&amp;"_"&amp;MID(t_EuropeanWasteCodes[[#This Row],[Imported code]],7,2)</f>
        <v>ELoW_16_05_04</v>
      </c>
      <c r="C617" s="58" t="str">
        <f>IF(RIGHT(t_EuropeanWasteCodes[[#This Row],[Imported code]],1)="*","Y","N")</f>
        <v>Y</v>
      </c>
      <c r="D617" s="59" t="s">
        <v>620</v>
      </c>
      <c r="E617" s="59" t="s">
        <v>1518</v>
      </c>
      <c r="F617" s="59" t="s">
        <v>1559</v>
      </c>
      <c r="G617" s="59" t="s">
        <v>1560</v>
      </c>
      <c r="H617" s="60" t="str">
        <f>t_EuropeanWasteCodes[[#This Row],[Part I]]&amp;" &gt; "&amp;t_EuropeanWasteCodes[[#This Row],[Part II]]&amp;" &gt; "&amp;t_EuropeanWasteCodes[[#This Row],[Part III]]</f>
        <v>16 WASTES NOT OTHERWISE SPECIFIED IN THE LIST &gt; 16 05 gases in pressure containers and discarded chemicals &gt; 16 05 04* gases in pressure containers (including halons) containing hazardous substances</v>
      </c>
    </row>
    <row r="618" spans="2:8" s="62" customFormat="1" ht="84" x14ac:dyDescent="0.15">
      <c r="B618" s="58" t="str">
        <f>"ELoW_"&amp;LEFT(t_EuropeanWasteCodes[[#This Row],[Imported code]],2)&amp;"_"&amp;MID(t_EuropeanWasteCodes[[#This Row],[Imported code]],4,2)&amp;"_"&amp;MID(t_EuropeanWasteCodes[[#This Row],[Imported code]],7,2)</f>
        <v>ELoW_16_05_05</v>
      </c>
      <c r="C618" s="58" t="str">
        <f>IF(RIGHT(t_EuropeanWasteCodes[[#This Row],[Imported code]],1)="*","Y","N")</f>
        <v>N</v>
      </c>
      <c r="D618" s="59" t="s">
        <v>621</v>
      </c>
      <c r="E618" s="59" t="s">
        <v>1518</v>
      </c>
      <c r="F618" s="59" t="s">
        <v>1559</v>
      </c>
      <c r="G618" s="59" t="s">
        <v>1561</v>
      </c>
      <c r="H618" s="60" t="str">
        <f>t_EuropeanWasteCodes[[#This Row],[Part I]]&amp;" &gt; "&amp;t_EuropeanWasteCodes[[#This Row],[Part II]]&amp;" &gt; "&amp;t_EuropeanWasteCodes[[#This Row],[Part III]]</f>
        <v>16 WASTES NOT OTHERWISE SPECIFIED IN THE LIST &gt; 16 05 gases in pressure containers and discarded chemicals &gt; 16 05 05 gases in pressure containers other than those mentioned in 16 05 04</v>
      </c>
    </row>
    <row r="619" spans="2:8" s="62" customFormat="1" ht="98" x14ac:dyDescent="0.15">
      <c r="B619" s="58" t="str">
        <f>"ELoW_"&amp;LEFT(t_EuropeanWasteCodes[[#This Row],[Imported code]],2)&amp;"_"&amp;MID(t_EuropeanWasteCodes[[#This Row],[Imported code]],4,2)&amp;"_"&amp;MID(t_EuropeanWasteCodes[[#This Row],[Imported code]],7,2)</f>
        <v>ELoW_16_05_06</v>
      </c>
      <c r="C619" s="58" t="str">
        <f>IF(RIGHT(t_EuropeanWasteCodes[[#This Row],[Imported code]],1)="*","Y","N")</f>
        <v>Y</v>
      </c>
      <c r="D619" s="59" t="s">
        <v>622</v>
      </c>
      <c r="E619" s="59" t="s">
        <v>1518</v>
      </c>
      <c r="F619" s="59" t="s">
        <v>1559</v>
      </c>
      <c r="G619" s="59" t="s">
        <v>1562</v>
      </c>
      <c r="H619" s="60" t="str">
        <f>t_EuropeanWasteCodes[[#This Row],[Part I]]&amp;" &gt; "&amp;t_EuropeanWasteCodes[[#This Row],[Part II]]&amp;" &gt; "&amp;t_EuropeanWasteCodes[[#This Row],[Part III]]</f>
        <v>16 WASTES NOT OTHERWISE SPECIFIED IN THE LIST &gt; 16 05 gases in pressure containers and discarded chemicals &gt; 16 05 06* laboratory chemicals, consisting of or containing hazardous substances, including mixtures of laboratory chemicals</v>
      </c>
    </row>
    <row r="620" spans="2:8" s="62" customFormat="1" ht="84" x14ac:dyDescent="0.15">
      <c r="B620" s="58" t="str">
        <f>"ELoW_"&amp;LEFT(t_EuropeanWasteCodes[[#This Row],[Imported code]],2)&amp;"_"&amp;MID(t_EuropeanWasteCodes[[#This Row],[Imported code]],4,2)&amp;"_"&amp;MID(t_EuropeanWasteCodes[[#This Row],[Imported code]],7,2)</f>
        <v>ELoW_16_05_07</v>
      </c>
      <c r="C620" s="58" t="str">
        <f>IF(RIGHT(t_EuropeanWasteCodes[[#This Row],[Imported code]],1)="*","Y","N")</f>
        <v>Y</v>
      </c>
      <c r="D620" s="59" t="s">
        <v>623</v>
      </c>
      <c r="E620" s="59" t="s">
        <v>1518</v>
      </c>
      <c r="F620" s="59" t="s">
        <v>1559</v>
      </c>
      <c r="G620" s="59" t="s">
        <v>1563</v>
      </c>
      <c r="H620" s="60" t="str">
        <f>t_EuropeanWasteCodes[[#This Row],[Part I]]&amp;" &gt; "&amp;t_EuropeanWasteCodes[[#This Row],[Part II]]&amp;" &gt; "&amp;t_EuropeanWasteCodes[[#This Row],[Part III]]</f>
        <v>16 WASTES NOT OTHERWISE SPECIFIED IN THE LIST &gt; 16 05 gases in pressure containers and discarded chemicals &gt; 16 05 07* discarded inorganic chemicals consisting of or containing hazardous substances</v>
      </c>
    </row>
    <row r="621" spans="2:8" s="62" customFormat="1" ht="84" x14ac:dyDescent="0.15">
      <c r="B621" s="58" t="str">
        <f>"ELoW_"&amp;LEFT(t_EuropeanWasteCodes[[#This Row],[Imported code]],2)&amp;"_"&amp;MID(t_EuropeanWasteCodes[[#This Row],[Imported code]],4,2)&amp;"_"&amp;MID(t_EuropeanWasteCodes[[#This Row],[Imported code]],7,2)</f>
        <v>ELoW_16_05_08</v>
      </c>
      <c r="C621" s="58" t="str">
        <f>IF(RIGHT(t_EuropeanWasteCodes[[#This Row],[Imported code]],1)="*","Y","N")</f>
        <v>Y</v>
      </c>
      <c r="D621" s="59" t="s">
        <v>624</v>
      </c>
      <c r="E621" s="59" t="s">
        <v>1518</v>
      </c>
      <c r="F621" s="59" t="s">
        <v>1559</v>
      </c>
      <c r="G621" s="59" t="s">
        <v>1564</v>
      </c>
      <c r="H621" s="60" t="str">
        <f>t_EuropeanWasteCodes[[#This Row],[Part I]]&amp;" &gt; "&amp;t_EuropeanWasteCodes[[#This Row],[Part II]]&amp;" &gt; "&amp;t_EuropeanWasteCodes[[#This Row],[Part III]]</f>
        <v>16 WASTES NOT OTHERWISE SPECIFIED IN THE LIST &gt; 16 05 gases in pressure containers and discarded chemicals &gt; 16 05 08* discarded organic chemicals consisting of or containing hazardous substances</v>
      </c>
    </row>
    <row r="622" spans="2:8" s="62" customFormat="1" ht="84" x14ac:dyDescent="0.15">
      <c r="B622" s="58" t="str">
        <f>"ELoW_"&amp;LEFT(t_EuropeanWasteCodes[[#This Row],[Imported code]],2)&amp;"_"&amp;MID(t_EuropeanWasteCodes[[#This Row],[Imported code]],4,2)&amp;"_"&amp;MID(t_EuropeanWasteCodes[[#This Row],[Imported code]],7,2)</f>
        <v>ELoW_16_05_09</v>
      </c>
      <c r="C622" s="58" t="str">
        <f>IF(RIGHT(t_EuropeanWasteCodes[[#This Row],[Imported code]],1)="*","Y","N")</f>
        <v>N</v>
      </c>
      <c r="D622" s="59" t="s">
        <v>625</v>
      </c>
      <c r="E622" s="59" t="s">
        <v>1518</v>
      </c>
      <c r="F622" s="59" t="s">
        <v>1559</v>
      </c>
      <c r="G622" s="59" t="s">
        <v>1565</v>
      </c>
      <c r="H622" s="60" t="str">
        <f>t_EuropeanWasteCodes[[#This Row],[Part I]]&amp;" &gt; "&amp;t_EuropeanWasteCodes[[#This Row],[Part II]]&amp;" &gt; "&amp;t_EuropeanWasteCodes[[#This Row],[Part III]]</f>
        <v>16 WASTES NOT OTHERWISE SPECIFIED IN THE LIST &gt; 16 05 gases in pressure containers and discarded chemicals &gt; 16 05 09 discarded chemicals other than those mentioned in 16 05 06, 16 05 07 or 16 05 08</v>
      </c>
    </row>
    <row r="623" spans="2:8" s="62" customFormat="1" ht="56" x14ac:dyDescent="0.15">
      <c r="B623" s="58" t="str">
        <f>"ELoW_"&amp;LEFT(t_EuropeanWasteCodes[[#This Row],[Imported code]],2)&amp;"_"&amp;MID(t_EuropeanWasteCodes[[#This Row],[Imported code]],4,2)&amp;"_"&amp;MID(t_EuropeanWasteCodes[[#This Row],[Imported code]],7,2)</f>
        <v>ELoW_16_06_01</v>
      </c>
      <c r="C623" s="58" t="str">
        <f>IF(RIGHT(t_EuropeanWasteCodes[[#This Row],[Imported code]],1)="*","Y","N")</f>
        <v>Y</v>
      </c>
      <c r="D623" s="59" t="s">
        <v>626</v>
      </c>
      <c r="E623" s="59" t="s">
        <v>1518</v>
      </c>
      <c r="F623" s="59" t="s">
        <v>1566</v>
      </c>
      <c r="G623" s="59" t="s">
        <v>1567</v>
      </c>
      <c r="H623" s="60" t="str">
        <f>t_EuropeanWasteCodes[[#This Row],[Part I]]&amp;" &gt; "&amp;t_EuropeanWasteCodes[[#This Row],[Part II]]&amp;" &gt; "&amp;t_EuropeanWasteCodes[[#This Row],[Part III]]</f>
        <v>16 WASTES NOT OTHERWISE SPECIFIED IN THE LIST &gt; 16 06 batteries and accumulators &gt; 16 06 01* lead batteries</v>
      </c>
    </row>
    <row r="624" spans="2:8" s="62" customFormat="1" ht="56" x14ac:dyDescent="0.15">
      <c r="B624" s="58" t="str">
        <f>"ELoW_"&amp;LEFT(t_EuropeanWasteCodes[[#This Row],[Imported code]],2)&amp;"_"&amp;MID(t_EuropeanWasteCodes[[#This Row],[Imported code]],4,2)&amp;"_"&amp;MID(t_EuropeanWasteCodes[[#This Row],[Imported code]],7,2)</f>
        <v>ELoW_16_06_02</v>
      </c>
      <c r="C624" s="58" t="str">
        <f>IF(RIGHT(t_EuropeanWasteCodes[[#This Row],[Imported code]],1)="*","Y","N")</f>
        <v>Y</v>
      </c>
      <c r="D624" s="59" t="s">
        <v>627</v>
      </c>
      <c r="E624" s="59" t="s">
        <v>1518</v>
      </c>
      <c r="F624" s="59" t="s">
        <v>1566</v>
      </c>
      <c r="G624" s="59" t="s">
        <v>1568</v>
      </c>
      <c r="H624" s="60" t="str">
        <f>t_EuropeanWasteCodes[[#This Row],[Part I]]&amp;" &gt; "&amp;t_EuropeanWasteCodes[[#This Row],[Part II]]&amp;" &gt; "&amp;t_EuropeanWasteCodes[[#This Row],[Part III]]</f>
        <v>16 WASTES NOT OTHERWISE SPECIFIED IN THE LIST &gt; 16 06 batteries and accumulators &gt; 16 06 02* Ni-Cd batteries</v>
      </c>
    </row>
    <row r="625" spans="2:8" s="62" customFormat="1" ht="56" x14ac:dyDescent="0.15">
      <c r="B625" s="58" t="str">
        <f>"ELoW_"&amp;LEFT(t_EuropeanWasteCodes[[#This Row],[Imported code]],2)&amp;"_"&amp;MID(t_EuropeanWasteCodes[[#This Row],[Imported code]],4,2)&amp;"_"&amp;MID(t_EuropeanWasteCodes[[#This Row],[Imported code]],7,2)</f>
        <v>ELoW_16_06_03</v>
      </c>
      <c r="C625" s="58" t="str">
        <f>IF(RIGHT(t_EuropeanWasteCodes[[#This Row],[Imported code]],1)="*","Y","N")</f>
        <v>Y</v>
      </c>
      <c r="D625" s="59" t="s">
        <v>628</v>
      </c>
      <c r="E625" s="59" t="s">
        <v>1518</v>
      </c>
      <c r="F625" s="59" t="s">
        <v>1566</v>
      </c>
      <c r="G625" s="59" t="s">
        <v>1569</v>
      </c>
      <c r="H625" s="60" t="str">
        <f>t_EuropeanWasteCodes[[#This Row],[Part I]]&amp;" &gt; "&amp;t_EuropeanWasteCodes[[#This Row],[Part II]]&amp;" &gt; "&amp;t_EuropeanWasteCodes[[#This Row],[Part III]]</f>
        <v>16 WASTES NOT OTHERWISE SPECIFIED IN THE LIST &gt; 16 06 batteries and accumulators &gt; 16 06 03* mercury-containing batteries</v>
      </c>
    </row>
    <row r="626" spans="2:8" s="62" customFormat="1" ht="56" x14ac:dyDescent="0.15">
      <c r="B626" s="58" t="str">
        <f>"ELoW_"&amp;LEFT(t_EuropeanWasteCodes[[#This Row],[Imported code]],2)&amp;"_"&amp;MID(t_EuropeanWasteCodes[[#This Row],[Imported code]],4,2)&amp;"_"&amp;MID(t_EuropeanWasteCodes[[#This Row],[Imported code]],7,2)</f>
        <v>ELoW_16_06_04</v>
      </c>
      <c r="C626" s="58" t="str">
        <f>IF(RIGHT(t_EuropeanWasteCodes[[#This Row],[Imported code]],1)="*","Y","N")</f>
        <v>N</v>
      </c>
      <c r="D626" s="59" t="s">
        <v>629</v>
      </c>
      <c r="E626" s="59" t="s">
        <v>1518</v>
      </c>
      <c r="F626" s="59" t="s">
        <v>1566</v>
      </c>
      <c r="G626" s="59" t="s">
        <v>1570</v>
      </c>
      <c r="H626" s="60" t="str">
        <f>t_EuropeanWasteCodes[[#This Row],[Part I]]&amp;" &gt; "&amp;t_EuropeanWasteCodes[[#This Row],[Part II]]&amp;" &gt; "&amp;t_EuropeanWasteCodes[[#This Row],[Part III]]</f>
        <v>16 WASTES NOT OTHERWISE SPECIFIED IN THE LIST &gt; 16 06 batteries and accumulators &gt; 16 06 04 alkaline batteries (except 16 06 03)</v>
      </c>
    </row>
    <row r="627" spans="2:8" s="62" customFormat="1" ht="56" x14ac:dyDescent="0.15">
      <c r="B627" s="58" t="str">
        <f>"ELoW_"&amp;LEFT(t_EuropeanWasteCodes[[#This Row],[Imported code]],2)&amp;"_"&amp;MID(t_EuropeanWasteCodes[[#This Row],[Imported code]],4,2)&amp;"_"&amp;MID(t_EuropeanWasteCodes[[#This Row],[Imported code]],7,2)</f>
        <v>ELoW_16_06_05</v>
      </c>
      <c r="C627" s="58" t="str">
        <f>IF(RIGHT(t_EuropeanWasteCodes[[#This Row],[Imported code]],1)="*","Y","N")</f>
        <v>N</v>
      </c>
      <c r="D627" s="59" t="s">
        <v>630</v>
      </c>
      <c r="E627" s="59" t="s">
        <v>1518</v>
      </c>
      <c r="F627" s="59" t="s">
        <v>1566</v>
      </c>
      <c r="G627" s="59" t="s">
        <v>1571</v>
      </c>
      <c r="H627" s="60" t="str">
        <f>t_EuropeanWasteCodes[[#This Row],[Part I]]&amp;" &gt; "&amp;t_EuropeanWasteCodes[[#This Row],[Part II]]&amp;" &gt; "&amp;t_EuropeanWasteCodes[[#This Row],[Part III]]</f>
        <v>16 WASTES NOT OTHERWISE SPECIFIED IN THE LIST &gt; 16 06 batteries and accumulators &gt; 16 06 05 other batteries and accumulators</v>
      </c>
    </row>
    <row r="628" spans="2:8" s="62" customFormat="1" ht="70" x14ac:dyDescent="0.15">
      <c r="B628" s="58" t="str">
        <f>"ELoW_"&amp;LEFT(t_EuropeanWasteCodes[[#This Row],[Imported code]],2)&amp;"_"&amp;MID(t_EuropeanWasteCodes[[#This Row],[Imported code]],4,2)&amp;"_"&amp;MID(t_EuropeanWasteCodes[[#This Row],[Imported code]],7,2)</f>
        <v>ELoW_16_06_06</v>
      </c>
      <c r="C628" s="58" t="str">
        <f>IF(RIGHT(t_EuropeanWasteCodes[[#This Row],[Imported code]],1)="*","Y","N")</f>
        <v>Y</v>
      </c>
      <c r="D628" s="59" t="s">
        <v>631</v>
      </c>
      <c r="E628" s="59" t="s">
        <v>1518</v>
      </c>
      <c r="F628" s="59" t="s">
        <v>1566</v>
      </c>
      <c r="G628" s="59" t="s">
        <v>1572</v>
      </c>
      <c r="H628" s="60" t="str">
        <f>t_EuropeanWasteCodes[[#This Row],[Part I]]&amp;" &gt; "&amp;t_EuropeanWasteCodes[[#This Row],[Part II]]&amp;" &gt; "&amp;t_EuropeanWasteCodes[[#This Row],[Part III]]</f>
        <v>16 WASTES NOT OTHERWISE SPECIFIED IN THE LIST &gt; 16 06 batteries and accumulators &gt; 16 06 06* separately collected electrolyte from batteries and accumulators</v>
      </c>
    </row>
    <row r="629" spans="2:8" s="62" customFormat="1" ht="70" x14ac:dyDescent="0.15">
      <c r="B629" s="58" t="str">
        <f>"ELoW_"&amp;LEFT(t_EuropeanWasteCodes[[#This Row],[Imported code]],2)&amp;"_"&amp;MID(t_EuropeanWasteCodes[[#This Row],[Imported code]],4,2)&amp;"_"&amp;MID(t_EuropeanWasteCodes[[#This Row],[Imported code]],7,2)</f>
        <v>ELoW_16_07_08</v>
      </c>
      <c r="C629" s="58" t="str">
        <f>IF(RIGHT(t_EuropeanWasteCodes[[#This Row],[Imported code]],1)="*","Y","N")</f>
        <v>Y</v>
      </c>
      <c r="D629" s="59" t="s">
        <v>632</v>
      </c>
      <c r="E629" s="59" t="s">
        <v>1518</v>
      </c>
      <c r="F629" s="59" t="s">
        <v>1573</v>
      </c>
      <c r="G629" s="59" t="s">
        <v>1574</v>
      </c>
      <c r="H629" s="60" t="str">
        <f>t_EuropeanWasteCodes[[#This Row],[Part I]]&amp;" &gt; "&amp;t_EuropeanWasteCodes[[#This Row],[Part II]]&amp;" &gt; "&amp;t_EuropeanWasteCodes[[#This Row],[Part III]]</f>
        <v>16 WASTES NOT OTHERWISE SPECIFIED IN THE LIST &gt; 16 07 wastes from transport tank, storage tank and barrel cleaning (except 05 and 13) &gt; 16 07 08* wastes containing oil</v>
      </c>
    </row>
    <row r="630" spans="2:8" s="62" customFormat="1" ht="84" x14ac:dyDescent="0.15">
      <c r="B630" s="58" t="str">
        <f>"ELoW_"&amp;LEFT(t_EuropeanWasteCodes[[#This Row],[Imported code]],2)&amp;"_"&amp;MID(t_EuropeanWasteCodes[[#This Row],[Imported code]],4,2)&amp;"_"&amp;MID(t_EuropeanWasteCodes[[#This Row],[Imported code]],7,2)</f>
        <v>ELoW_16_07_09</v>
      </c>
      <c r="C630" s="58" t="str">
        <f>IF(RIGHT(t_EuropeanWasteCodes[[#This Row],[Imported code]],1)="*","Y","N")</f>
        <v>Y</v>
      </c>
      <c r="D630" s="59" t="s">
        <v>633</v>
      </c>
      <c r="E630" s="59" t="s">
        <v>1518</v>
      </c>
      <c r="F630" s="59" t="s">
        <v>1573</v>
      </c>
      <c r="G630" s="59" t="s">
        <v>1575</v>
      </c>
      <c r="H630" s="60" t="str">
        <f>t_EuropeanWasteCodes[[#This Row],[Part I]]&amp;" &gt; "&amp;t_EuropeanWasteCodes[[#This Row],[Part II]]&amp;" &gt; "&amp;t_EuropeanWasteCodes[[#This Row],[Part III]]</f>
        <v>16 WASTES NOT OTHERWISE SPECIFIED IN THE LIST &gt; 16 07 wastes from transport tank, storage tank and barrel cleaning (except 05 and 13) &gt; 16 07 09* wastes containing other hazardous substances</v>
      </c>
    </row>
    <row r="631" spans="2:8" s="62" customFormat="1" ht="84" x14ac:dyDescent="0.15">
      <c r="B631" s="58" t="str">
        <f>"ELoW_"&amp;LEFT(t_EuropeanWasteCodes[[#This Row],[Imported code]],2)&amp;"_"&amp;MID(t_EuropeanWasteCodes[[#This Row],[Imported code]],4,2)&amp;"_"&amp;MID(t_EuropeanWasteCodes[[#This Row],[Imported code]],7,2)</f>
        <v>ELoW_16_07_99</v>
      </c>
      <c r="C631" s="58" t="str">
        <f>IF(RIGHT(t_EuropeanWasteCodes[[#This Row],[Imported code]],1)="*","Y","N")</f>
        <v>N</v>
      </c>
      <c r="D631" s="59" t="s">
        <v>634</v>
      </c>
      <c r="E631" s="59" t="s">
        <v>1518</v>
      </c>
      <c r="F631" s="59" t="s">
        <v>1573</v>
      </c>
      <c r="G631" s="59" t="s">
        <v>1576</v>
      </c>
      <c r="H631" s="60" t="str">
        <f>t_EuropeanWasteCodes[[#This Row],[Part I]]&amp;" &gt; "&amp;t_EuropeanWasteCodes[[#This Row],[Part II]]&amp;" &gt; "&amp;t_EuropeanWasteCodes[[#This Row],[Part III]]</f>
        <v>16 WASTES NOT OTHERWISE SPECIFIED IN THE LIST &gt; 16 07 wastes from transport tank, storage tank and barrel cleaning (except 05 and 13) &gt; 16 07 99 wastes not otherwise specified</v>
      </c>
    </row>
    <row r="632" spans="2:8" s="62" customFormat="1" ht="84" x14ac:dyDescent="0.15">
      <c r="B632" s="58" t="str">
        <f>"ELoW_"&amp;LEFT(t_EuropeanWasteCodes[[#This Row],[Imported code]],2)&amp;"_"&amp;MID(t_EuropeanWasteCodes[[#This Row],[Imported code]],4,2)&amp;"_"&amp;MID(t_EuropeanWasteCodes[[#This Row],[Imported code]],7,2)</f>
        <v>ELoW_16_08_01</v>
      </c>
      <c r="C632" s="58" t="str">
        <f>IF(RIGHT(t_EuropeanWasteCodes[[#This Row],[Imported code]],1)="*","Y","N")</f>
        <v>N</v>
      </c>
      <c r="D632" s="59" t="s">
        <v>635</v>
      </c>
      <c r="E632" s="59" t="s">
        <v>1518</v>
      </c>
      <c r="F632" s="59" t="s">
        <v>1577</v>
      </c>
      <c r="G632" s="59" t="s">
        <v>1578</v>
      </c>
      <c r="H632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01 spent catalysts containing gold, silver, rhenium, rhodium, palladium, iridium or platinum (except 16 08 07)</v>
      </c>
    </row>
    <row r="633" spans="2:8" s="62" customFormat="1" ht="84" x14ac:dyDescent="0.15">
      <c r="B633" s="58" t="str">
        <f>"ELoW_"&amp;LEFT(t_EuropeanWasteCodes[[#This Row],[Imported code]],2)&amp;"_"&amp;MID(t_EuropeanWasteCodes[[#This Row],[Imported code]],4,2)&amp;"_"&amp;MID(t_EuropeanWasteCodes[[#This Row],[Imported code]],7,2)</f>
        <v>ELoW_16_08_02</v>
      </c>
      <c r="C633" s="58" t="str">
        <f>IF(RIGHT(t_EuropeanWasteCodes[[#This Row],[Imported code]],1)="*","Y","N")</f>
        <v>Y</v>
      </c>
      <c r="D633" s="59" t="s">
        <v>636</v>
      </c>
      <c r="E633" s="59" t="s">
        <v>1518</v>
      </c>
      <c r="F633" s="59" t="s">
        <v>1577</v>
      </c>
      <c r="G633" s="59" t="s">
        <v>1579</v>
      </c>
      <c r="H633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02* spent catalysts containing hazardous transition metals or hazardous transition metal compounds</v>
      </c>
    </row>
    <row r="634" spans="2:8" s="62" customFormat="1" ht="84" x14ac:dyDescent="0.15">
      <c r="B634" s="58" t="str">
        <f>"ELoW_"&amp;LEFT(t_EuropeanWasteCodes[[#This Row],[Imported code]],2)&amp;"_"&amp;MID(t_EuropeanWasteCodes[[#This Row],[Imported code]],4,2)&amp;"_"&amp;MID(t_EuropeanWasteCodes[[#This Row],[Imported code]],7,2)</f>
        <v>ELoW_16_08_03</v>
      </c>
      <c r="C634" s="58" t="str">
        <f>IF(RIGHT(t_EuropeanWasteCodes[[#This Row],[Imported code]],1)="*","Y","N")</f>
        <v>N</v>
      </c>
      <c r="D634" s="59" t="s">
        <v>637</v>
      </c>
      <c r="E634" s="59" t="s">
        <v>1518</v>
      </c>
      <c r="F634" s="59" t="s">
        <v>1577</v>
      </c>
      <c r="G634" s="59" t="s">
        <v>1580</v>
      </c>
      <c r="H634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03 spent catalysts containing transition metals or transition metal compounds not otherwise specified</v>
      </c>
    </row>
    <row r="635" spans="2:8" s="62" customFormat="1" ht="56" x14ac:dyDescent="0.15">
      <c r="B635" s="58" t="str">
        <f>"ELoW_"&amp;LEFT(t_EuropeanWasteCodes[[#This Row],[Imported code]],2)&amp;"_"&amp;MID(t_EuropeanWasteCodes[[#This Row],[Imported code]],4,2)&amp;"_"&amp;MID(t_EuropeanWasteCodes[[#This Row],[Imported code]],7,2)</f>
        <v>ELoW_16_08_04</v>
      </c>
      <c r="C635" s="58" t="str">
        <f>IF(RIGHT(t_EuropeanWasteCodes[[#This Row],[Imported code]],1)="*","Y","N")</f>
        <v>N</v>
      </c>
      <c r="D635" s="59" t="s">
        <v>638</v>
      </c>
      <c r="E635" s="59" t="s">
        <v>1518</v>
      </c>
      <c r="F635" s="59" t="s">
        <v>1577</v>
      </c>
      <c r="G635" s="59" t="s">
        <v>1581</v>
      </c>
      <c r="H635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04 spent fluid catalytic cracking catalysts (except 16 08 07)</v>
      </c>
    </row>
    <row r="636" spans="2:8" s="62" customFormat="1" ht="56" x14ac:dyDescent="0.15">
      <c r="B636" s="58" t="str">
        <f>"ELoW_"&amp;LEFT(t_EuropeanWasteCodes[[#This Row],[Imported code]],2)&amp;"_"&amp;MID(t_EuropeanWasteCodes[[#This Row],[Imported code]],4,2)&amp;"_"&amp;MID(t_EuropeanWasteCodes[[#This Row],[Imported code]],7,2)</f>
        <v>ELoW_16_08_05</v>
      </c>
      <c r="C636" s="58" t="str">
        <f>IF(RIGHT(t_EuropeanWasteCodes[[#This Row],[Imported code]],1)="*","Y","N")</f>
        <v>Y</v>
      </c>
      <c r="D636" s="59" t="s">
        <v>639</v>
      </c>
      <c r="E636" s="59" t="s">
        <v>1518</v>
      </c>
      <c r="F636" s="59" t="s">
        <v>1577</v>
      </c>
      <c r="G636" s="59" t="s">
        <v>1582</v>
      </c>
      <c r="H636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05* spent catalysts containing phosphoric acid</v>
      </c>
    </row>
    <row r="637" spans="2:8" s="62" customFormat="1" ht="56" x14ac:dyDescent="0.15">
      <c r="B637" s="58" t="str">
        <f>"ELoW_"&amp;LEFT(t_EuropeanWasteCodes[[#This Row],[Imported code]],2)&amp;"_"&amp;MID(t_EuropeanWasteCodes[[#This Row],[Imported code]],4,2)&amp;"_"&amp;MID(t_EuropeanWasteCodes[[#This Row],[Imported code]],7,2)</f>
        <v>ELoW_16_08_06</v>
      </c>
      <c r="C637" s="58" t="str">
        <f>IF(RIGHT(t_EuropeanWasteCodes[[#This Row],[Imported code]],1)="*","Y","N")</f>
        <v>Y</v>
      </c>
      <c r="D637" s="59" t="s">
        <v>640</v>
      </c>
      <c r="E637" s="59" t="s">
        <v>1518</v>
      </c>
      <c r="F637" s="59" t="s">
        <v>1577</v>
      </c>
      <c r="G637" s="59" t="s">
        <v>1583</v>
      </c>
      <c r="H637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06* spent liquids used as catalysts</v>
      </c>
    </row>
    <row r="638" spans="2:8" s="62" customFormat="1" ht="70" x14ac:dyDescent="0.15">
      <c r="B638" s="58" t="str">
        <f>"ELoW_"&amp;LEFT(t_EuropeanWasteCodes[[#This Row],[Imported code]],2)&amp;"_"&amp;MID(t_EuropeanWasteCodes[[#This Row],[Imported code]],4,2)&amp;"_"&amp;MID(t_EuropeanWasteCodes[[#This Row],[Imported code]],7,2)</f>
        <v>ELoW_16_08_07</v>
      </c>
      <c r="C638" s="58" t="str">
        <f>IF(RIGHT(t_EuropeanWasteCodes[[#This Row],[Imported code]],1)="*","Y","N")</f>
        <v>Y</v>
      </c>
      <c r="D638" s="59" t="s">
        <v>641</v>
      </c>
      <c r="E638" s="59" t="s">
        <v>1518</v>
      </c>
      <c r="F638" s="59" t="s">
        <v>1577</v>
      </c>
      <c r="G638" s="59" t="s">
        <v>1584</v>
      </c>
      <c r="H638" s="60" t="str">
        <f>t_EuropeanWasteCodes[[#This Row],[Part I]]&amp;" &gt; "&amp;t_EuropeanWasteCodes[[#This Row],[Part II]]&amp;" &gt; "&amp;t_EuropeanWasteCodes[[#This Row],[Part III]]</f>
        <v>16 WASTES NOT OTHERWISE SPECIFIED IN THE LIST &gt; 16 08 spent catalysts &gt; 16 08 07* spent catalysts contaminated with hazardous substances</v>
      </c>
    </row>
    <row r="639" spans="2:8" s="62" customFormat="1" ht="70" x14ac:dyDescent="0.15">
      <c r="B639" s="58" t="str">
        <f>"ELoW_"&amp;LEFT(t_EuropeanWasteCodes[[#This Row],[Imported code]],2)&amp;"_"&amp;MID(t_EuropeanWasteCodes[[#This Row],[Imported code]],4,2)&amp;"_"&amp;MID(t_EuropeanWasteCodes[[#This Row],[Imported code]],7,2)</f>
        <v>ELoW_16_09_01</v>
      </c>
      <c r="C639" s="58" t="str">
        <f>IF(RIGHT(t_EuropeanWasteCodes[[#This Row],[Imported code]],1)="*","Y","N")</f>
        <v>Y</v>
      </c>
      <c r="D639" s="59" t="s">
        <v>642</v>
      </c>
      <c r="E639" s="59" t="s">
        <v>1518</v>
      </c>
      <c r="F639" s="59" t="s">
        <v>1585</v>
      </c>
      <c r="G639" s="59" t="s">
        <v>1586</v>
      </c>
      <c r="H639" s="60" t="str">
        <f>t_EuropeanWasteCodes[[#This Row],[Part I]]&amp;" &gt; "&amp;t_EuropeanWasteCodes[[#This Row],[Part II]]&amp;" &gt; "&amp;t_EuropeanWasteCodes[[#This Row],[Part III]]</f>
        <v>16 WASTES NOT OTHERWISE SPECIFIED IN THE LIST &gt; 16 09 oxidising substances &gt; 16 09 01* permanganates, for example potassium permanganate</v>
      </c>
    </row>
    <row r="640" spans="2:8" s="62" customFormat="1" ht="84" x14ac:dyDescent="0.15">
      <c r="B640" s="58" t="str">
        <f>"ELoW_"&amp;LEFT(t_EuropeanWasteCodes[[#This Row],[Imported code]],2)&amp;"_"&amp;MID(t_EuropeanWasteCodes[[#This Row],[Imported code]],4,2)&amp;"_"&amp;MID(t_EuropeanWasteCodes[[#This Row],[Imported code]],7,2)</f>
        <v>ELoW_16_09_02</v>
      </c>
      <c r="C640" s="58" t="str">
        <f>IF(RIGHT(t_EuropeanWasteCodes[[#This Row],[Imported code]],1)="*","Y","N")</f>
        <v>Y</v>
      </c>
      <c r="D640" s="59" t="s">
        <v>643</v>
      </c>
      <c r="E640" s="59" t="s">
        <v>1518</v>
      </c>
      <c r="F640" s="59" t="s">
        <v>1585</v>
      </c>
      <c r="G640" s="59" t="s">
        <v>1587</v>
      </c>
      <c r="H640" s="60" t="str">
        <f>t_EuropeanWasteCodes[[#This Row],[Part I]]&amp;" &gt; "&amp;t_EuropeanWasteCodes[[#This Row],[Part II]]&amp;" &gt; "&amp;t_EuropeanWasteCodes[[#This Row],[Part III]]</f>
        <v>16 WASTES NOT OTHERWISE SPECIFIED IN THE LIST &gt; 16 09 oxidising substances &gt; 16 09 02* chromates, for example potassium chromate, potassium or sodium dichromate</v>
      </c>
    </row>
    <row r="641" spans="2:8" s="62" customFormat="1" ht="70" x14ac:dyDescent="0.15">
      <c r="B641" s="58" t="str">
        <f>"ELoW_"&amp;LEFT(t_EuropeanWasteCodes[[#This Row],[Imported code]],2)&amp;"_"&amp;MID(t_EuropeanWasteCodes[[#This Row],[Imported code]],4,2)&amp;"_"&amp;MID(t_EuropeanWasteCodes[[#This Row],[Imported code]],7,2)</f>
        <v>ELoW_16_09_03</v>
      </c>
      <c r="C641" s="58" t="str">
        <f>IF(RIGHT(t_EuropeanWasteCodes[[#This Row],[Imported code]],1)="*","Y","N")</f>
        <v>Y</v>
      </c>
      <c r="D641" s="59" t="s">
        <v>644</v>
      </c>
      <c r="E641" s="59" t="s">
        <v>1518</v>
      </c>
      <c r="F641" s="59" t="s">
        <v>1585</v>
      </c>
      <c r="G641" s="59" t="s">
        <v>1588</v>
      </c>
      <c r="H641" s="60" t="str">
        <f>t_EuropeanWasteCodes[[#This Row],[Part I]]&amp;" &gt; "&amp;t_EuropeanWasteCodes[[#This Row],[Part II]]&amp;" &gt; "&amp;t_EuropeanWasteCodes[[#This Row],[Part III]]</f>
        <v>16 WASTES NOT OTHERWISE SPECIFIED IN THE LIST &gt; 16 09 oxidising substances &gt; 16 09 03* peroxides, for example hydrogen peroxide</v>
      </c>
    </row>
    <row r="642" spans="2:8" s="62" customFormat="1" ht="70" x14ac:dyDescent="0.15">
      <c r="B642" s="58" t="str">
        <f>"ELoW_"&amp;LEFT(t_EuropeanWasteCodes[[#This Row],[Imported code]],2)&amp;"_"&amp;MID(t_EuropeanWasteCodes[[#This Row],[Imported code]],4,2)&amp;"_"&amp;MID(t_EuropeanWasteCodes[[#This Row],[Imported code]],7,2)</f>
        <v>ELoW_16_09_04</v>
      </c>
      <c r="C642" s="58" t="str">
        <f>IF(RIGHT(t_EuropeanWasteCodes[[#This Row],[Imported code]],1)="*","Y","N")</f>
        <v>Y</v>
      </c>
      <c r="D642" s="59" t="s">
        <v>645</v>
      </c>
      <c r="E642" s="59" t="s">
        <v>1518</v>
      </c>
      <c r="F642" s="59" t="s">
        <v>1585</v>
      </c>
      <c r="G642" s="59" t="s">
        <v>1589</v>
      </c>
      <c r="H642" s="60" t="str">
        <f>t_EuropeanWasteCodes[[#This Row],[Part I]]&amp;" &gt; "&amp;t_EuropeanWasteCodes[[#This Row],[Part II]]&amp;" &gt; "&amp;t_EuropeanWasteCodes[[#This Row],[Part III]]</f>
        <v>16 WASTES NOT OTHERWISE SPECIFIED IN THE LIST &gt; 16 09 oxidising substances &gt; 16 09 04* oxidising substances, not otherwise specified</v>
      </c>
    </row>
    <row r="643" spans="2:8" s="62" customFormat="1" ht="84" x14ac:dyDescent="0.15">
      <c r="B643" s="58" t="str">
        <f>"ELoW_"&amp;LEFT(t_EuropeanWasteCodes[[#This Row],[Imported code]],2)&amp;"_"&amp;MID(t_EuropeanWasteCodes[[#This Row],[Imported code]],4,2)&amp;"_"&amp;MID(t_EuropeanWasteCodes[[#This Row],[Imported code]],7,2)</f>
        <v>ELoW_16_10_01</v>
      </c>
      <c r="C643" s="58" t="str">
        <f>IF(RIGHT(t_EuropeanWasteCodes[[#This Row],[Imported code]],1)="*","Y","N")</f>
        <v>Y</v>
      </c>
      <c r="D643" s="59" t="s">
        <v>646</v>
      </c>
      <c r="E643" s="59" t="s">
        <v>1518</v>
      </c>
      <c r="F643" s="59" t="s">
        <v>1590</v>
      </c>
      <c r="G643" s="59" t="s">
        <v>1591</v>
      </c>
      <c r="H643" s="60" t="str">
        <f>t_EuropeanWasteCodes[[#This Row],[Part I]]&amp;" &gt; "&amp;t_EuropeanWasteCodes[[#This Row],[Part II]]&amp;" &gt; "&amp;t_EuropeanWasteCodes[[#This Row],[Part III]]</f>
        <v>16 WASTES NOT OTHERWISE SPECIFIED IN THE LIST &gt; 16 10 aqueous liquid wastes destined for off-site treatment &gt; 16 10 01* aqueous liquid wastes containing hazardous substances</v>
      </c>
    </row>
    <row r="644" spans="2:8" s="62" customFormat="1" ht="84" x14ac:dyDescent="0.15">
      <c r="B644" s="58" t="str">
        <f>"ELoW_"&amp;LEFT(t_EuropeanWasteCodes[[#This Row],[Imported code]],2)&amp;"_"&amp;MID(t_EuropeanWasteCodes[[#This Row],[Imported code]],4,2)&amp;"_"&amp;MID(t_EuropeanWasteCodes[[#This Row],[Imported code]],7,2)</f>
        <v>ELoW_16_10_02</v>
      </c>
      <c r="C644" s="58" t="str">
        <f>IF(RIGHT(t_EuropeanWasteCodes[[#This Row],[Imported code]],1)="*","Y","N")</f>
        <v>N</v>
      </c>
      <c r="D644" s="59" t="s">
        <v>647</v>
      </c>
      <c r="E644" s="59" t="s">
        <v>1518</v>
      </c>
      <c r="F644" s="59" t="s">
        <v>1590</v>
      </c>
      <c r="G644" s="59" t="s">
        <v>1592</v>
      </c>
      <c r="H644" s="60" t="str">
        <f>t_EuropeanWasteCodes[[#This Row],[Part I]]&amp;" &gt; "&amp;t_EuropeanWasteCodes[[#This Row],[Part II]]&amp;" &gt; "&amp;t_EuropeanWasteCodes[[#This Row],[Part III]]</f>
        <v>16 WASTES NOT OTHERWISE SPECIFIED IN THE LIST &gt; 16 10 aqueous liquid wastes destined for off-site treatment &gt; 16 10 02 aqueous liquid wastes other than those mentioned in 16 10 01</v>
      </c>
    </row>
    <row r="645" spans="2:8" s="62" customFormat="1" ht="84" x14ac:dyDescent="0.15">
      <c r="B645" s="58" t="str">
        <f>"ELoW_"&amp;LEFT(t_EuropeanWasteCodes[[#This Row],[Imported code]],2)&amp;"_"&amp;MID(t_EuropeanWasteCodes[[#This Row],[Imported code]],4,2)&amp;"_"&amp;MID(t_EuropeanWasteCodes[[#This Row],[Imported code]],7,2)</f>
        <v>ELoW_16_10_03</v>
      </c>
      <c r="C645" s="58" t="str">
        <f>IF(RIGHT(t_EuropeanWasteCodes[[#This Row],[Imported code]],1)="*","Y","N")</f>
        <v>Y</v>
      </c>
      <c r="D645" s="59" t="s">
        <v>648</v>
      </c>
      <c r="E645" s="59" t="s">
        <v>1518</v>
      </c>
      <c r="F645" s="59" t="s">
        <v>1590</v>
      </c>
      <c r="G645" s="59" t="s">
        <v>1593</v>
      </c>
      <c r="H645" s="60" t="str">
        <f>t_EuropeanWasteCodes[[#This Row],[Part I]]&amp;" &gt; "&amp;t_EuropeanWasteCodes[[#This Row],[Part II]]&amp;" &gt; "&amp;t_EuropeanWasteCodes[[#This Row],[Part III]]</f>
        <v>16 WASTES NOT OTHERWISE SPECIFIED IN THE LIST &gt; 16 10 aqueous liquid wastes destined for off-site treatment &gt; 16 10 03* aqueous concentrates containing hazardous substances</v>
      </c>
    </row>
    <row r="646" spans="2:8" s="62" customFormat="1" ht="84" x14ac:dyDescent="0.15">
      <c r="B646" s="58" t="str">
        <f>"ELoW_"&amp;LEFT(t_EuropeanWasteCodes[[#This Row],[Imported code]],2)&amp;"_"&amp;MID(t_EuropeanWasteCodes[[#This Row],[Imported code]],4,2)&amp;"_"&amp;MID(t_EuropeanWasteCodes[[#This Row],[Imported code]],7,2)</f>
        <v>ELoW_16_10_04</v>
      </c>
      <c r="C646" s="58" t="str">
        <f>IF(RIGHT(t_EuropeanWasteCodes[[#This Row],[Imported code]],1)="*","Y","N")</f>
        <v>N</v>
      </c>
      <c r="D646" s="59" t="s">
        <v>649</v>
      </c>
      <c r="E646" s="59" t="s">
        <v>1518</v>
      </c>
      <c r="F646" s="59" t="s">
        <v>1590</v>
      </c>
      <c r="G646" s="59" t="s">
        <v>1594</v>
      </c>
      <c r="H646" s="60" t="str">
        <f>t_EuropeanWasteCodes[[#This Row],[Part I]]&amp;" &gt; "&amp;t_EuropeanWasteCodes[[#This Row],[Part II]]&amp;" &gt; "&amp;t_EuropeanWasteCodes[[#This Row],[Part III]]</f>
        <v>16 WASTES NOT OTHERWISE SPECIFIED IN THE LIST &gt; 16 10 aqueous liquid wastes destined for off-site treatment &gt; 16 10 04 aqueous concentrates other than those mentioned in 16 10 03</v>
      </c>
    </row>
    <row r="647" spans="2:8" s="62" customFormat="1" ht="84" x14ac:dyDescent="0.15">
      <c r="B647" s="58" t="str">
        <f>"ELoW_"&amp;LEFT(t_EuropeanWasteCodes[[#This Row],[Imported code]],2)&amp;"_"&amp;MID(t_EuropeanWasteCodes[[#This Row],[Imported code]],4,2)&amp;"_"&amp;MID(t_EuropeanWasteCodes[[#This Row],[Imported code]],7,2)</f>
        <v>ELoW_16_11_01</v>
      </c>
      <c r="C647" s="58" t="str">
        <f>IF(RIGHT(t_EuropeanWasteCodes[[#This Row],[Imported code]],1)="*","Y","N")</f>
        <v>Y</v>
      </c>
      <c r="D647" s="59" t="s">
        <v>650</v>
      </c>
      <c r="E647" s="59" t="s">
        <v>1518</v>
      </c>
      <c r="F647" s="59" t="s">
        <v>1595</v>
      </c>
      <c r="G647" s="59" t="s">
        <v>1596</v>
      </c>
      <c r="H647" s="60" t="str">
        <f>t_EuropeanWasteCodes[[#This Row],[Part I]]&amp;" &gt; "&amp;t_EuropeanWasteCodes[[#This Row],[Part II]]&amp;" &gt; "&amp;t_EuropeanWasteCodes[[#This Row],[Part III]]</f>
        <v>16 WASTES NOT OTHERWISE SPECIFIED IN THE LIST &gt; 16 11 waste linings and refractories &gt; 16 11 01* carbon-based linings and refractories from metallurgical processes containing hazardous substances</v>
      </c>
    </row>
    <row r="648" spans="2:8" s="62" customFormat="1" ht="84" x14ac:dyDescent="0.15">
      <c r="B648" s="58" t="str">
        <f>"ELoW_"&amp;LEFT(t_EuropeanWasteCodes[[#This Row],[Imported code]],2)&amp;"_"&amp;MID(t_EuropeanWasteCodes[[#This Row],[Imported code]],4,2)&amp;"_"&amp;MID(t_EuropeanWasteCodes[[#This Row],[Imported code]],7,2)</f>
        <v>ELoW_16_11_02</v>
      </c>
      <c r="C648" s="58" t="str">
        <f>IF(RIGHT(t_EuropeanWasteCodes[[#This Row],[Imported code]],1)="*","Y","N")</f>
        <v>N</v>
      </c>
      <c r="D648" s="59" t="s">
        <v>651</v>
      </c>
      <c r="E648" s="59" t="s">
        <v>1518</v>
      </c>
      <c r="F648" s="59" t="s">
        <v>1595</v>
      </c>
      <c r="G648" s="59" t="s">
        <v>1597</v>
      </c>
      <c r="H648" s="60" t="str">
        <f>t_EuropeanWasteCodes[[#This Row],[Part I]]&amp;" &gt; "&amp;t_EuropeanWasteCodes[[#This Row],[Part II]]&amp;" &gt; "&amp;t_EuropeanWasteCodes[[#This Row],[Part III]]</f>
        <v>16 WASTES NOT OTHERWISE SPECIFIED IN THE LIST &gt; 16 11 waste linings and refractories &gt; 16 11 02 carbon-based linings and refractories from metallurgical processes others than those mentioned in 16 11 01</v>
      </c>
    </row>
    <row r="649" spans="2:8" s="62" customFormat="1" ht="84" x14ac:dyDescent="0.15">
      <c r="B649" s="58" t="str">
        <f>"ELoW_"&amp;LEFT(t_EuropeanWasteCodes[[#This Row],[Imported code]],2)&amp;"_"&amp;MID(t_EuropeanWasteCodes[[#This Row],[Imported code]],4,2)&amp;"_"&amp;MID(t_EuropeanWasteCodes[[#This Row],[Imported code]],7,2)</f>
        <v>ELoW_16_11_03</v>
      </c>
      <c r="C649" s="58" t="str">
        <f>IF(RIGHT(t_EuropeanWasteCodes[[#This Row],[Imported code]],1)="*","Y","N")</f>
        <v>Y</v>
      </c>
      <c r="D649" s="59" t="s">
        <v>652</v>
      </c>
      <c r="E649" s="59" t="s">
        <v>1518</v>
      </c>
      <c r="F649" s="59" t="s">
        <v>1595</v>
      </c>
      <c r="G649" s="59" t="s">
        <v>1598</v>
      </c>
      <c r="H649" s="60" t="str">
        <f>t_EuropeanWasteCodes[[#This Row],[Part I]]&amp;" &gt; "&amp;t_EuropeanWasteCodes[[#This Row],[Part II]]&amp;" &gt; "&amp;t_EuropeanWasteCodes[[#This Row],[Part III]]</f>
        <v>16 WASTES NOT OTHERWISE SPECIFIED IN THE LIST &gt; 16 11 waste linings and refractories &gt; 16 11 03* other linings and refractories from metallurgical processes containing hazardous substances</v>
      </c>
    </row>
    <row r="650" spans="2:8" s="62" customFormat="1" ht="84" x14ac:dyDescent="0.15">
      <c r="B650" s="58" t="str">
        <f>"ELoW_"&amp;LEFT(t_EuropeanWasteCodes[[#This Row],[Imported code]],2)&amp;"_"&amp;MID(t_EuropeanWasteCodes[[#This Row],[Imported code]],4,2)&amp;"_"&amp;MID(t_EuropeanWasteCodes[[#This Row],[Imported code]],7,2)</f>
        <v>ELoW_16_11_04</v>
      </c>
      <c r="C650" s="58" t="str">
        <f>IF(RIGHT(t_EuropeanWasteCodes[[#This Row],[Imported code]],1)="*","Y","N")</f>
        <v>N</v>
      </c>
      <c r="D650" s="59" t="s">
        <v>653</v>
      </c>
      <c r="E650" s="59" t="s">
        <v>1518</v>
      </c>
      <c r="F650" s="59" t="s">
        <v>1595</v>
      </c>
      <c r="G650" s="59" t="s">
        <v>1599</v>
      </c>
      <c r="H650" s="60" t="str">
        <f>t_EuropeanWasteCodes[[#This Row],[Part I]]&amp;" &gt; "&amp;t_EuropeanWasteCodes[[#This Row],[Part II]]&amp;" &gt; "&amp;t_EuropeanWasteCodes[[#This Row],[Part III]]</f>
        <v>16 WASTES NOT OTHERWISE SPECIFIED IN THE LIST &gt; 16 11 waste linings and refractories &gt; 16 11 04 other linings and refractories from metallurgical processes other than those mentioned in 16 11 03</v>
      </c>
    </row>
    <row r="651" spans="2:8" s="62" customFormat="1" ht="84" x14ac:dyDescent="0.15">
      <c r="B651" s="58" t="str">
        <f>"ELoW_"&amp;LEFT(t_EuropeanWasteCodes[[#This Row],[Imported code]],2)&amp;"_"&amp;MID(t_EuropeanWasteCodes[[#This Row],[Imported code]],4,2)&amp;"_"&amp;MID(t_EuropeanWasteCodes[[#This Row],[Imported code]],7,2)</f>
        <v>ELoW_16_11_05</v>
      </c>
      <c r="C651" s="58" t="str">
        <f>IF(RIGHT(t_EuropeanWasteCodes[[#This Row],[Imported code]],1)="*","Y","N")</f>
        <v>Y</v>
      </c>
      <c r="D651" s="59" t="s">
        <v>654</v>
      </c>
      <c r="E651" s="59" t="s">
        <v>1518</v>
      </c>
      <c r="F651" s="59" t="s">
        <v>1595</v>
      </c>
      <c r="G651" s="59" t="s">
        <v>1600</v>
      </c>
      <c r="H651" s="60" t="str">
        <f>t_EuropeanWasteCodes[[#This Row],[Part I]]&amp;" &gt; "&amp;t_EuropeanWasteCodes[[#This Row],[Part II]]&amp;" &gt; "&amp;t_EuropeanWasteCodes[[#This Row],[Part III]]</f>
        <v>16 WASTES NOT OTHERWISE SPECIFIED IN THE LIST &gt; 16 11 waste linings and refractories &gt; 16 11 05* linings and refractories from non-metallurgical processes containing hazardous substances</v>
      </c>
    </row>
    <row r="652" spans="2:8" s="62" customFormat="1" ht="84" x14ac:dyDescent="0.15">
      <c r="B652" s="58" t="str">
        <f>"ELoW_"&amp;LEFT(t_EuropeanWasteCodes[[#This Row],[Imported code]],2)&amp;"_"&amp;MID(t_EuropeanWasteCodes[[#This Row],[Imported code]],4,2)&amp;"_"&amp;MID(t_EuropeanWasteCodes[[#This Row],[Imported code]],7,2)</f>
        <v>ELoW_16_11_06</v>
      </c>
      <c r="C652" s="58" t="str">
        <f>IF(RIGHT(t_EuropeanWasteCodes[[#This Row],[Imported code]],1)="*","Y","N")</f>
        <v>N</v>
      </c>
      <c r="D652" s="59" t="s">
        <v>655</v>
      </c>
      <c r="E652" s="59" t="s">
        <v>1518</v>
      </c>
      <c r="F652" s="59" t="s">
        <v>1595</v>
      </c>
      <c r="G652" s="59" t="s">
        <v>1601</v>
      </c>
      <c r="H652" s="60" t="str">
        <f>t_EuropeanWasteCodes[[#This Row],[Part I]]&amp;" &gt; "&amp;t_EuropeanWasteCodes[[#This Row],[Part II]]&amp;" &gt; "&amp;t_EuropeanWasteCodes[[#This Row],[Part III]]</f>
        <v>16 WASTES NOT OTHERWISE SPECIFIED IN THE LIST &gt; 16 11 waste linings and refractories &gt; 16 11 06 linings and refractories from non-metallurgical processes others than those mentioned in 16 11 05</v>
      </c>
    </row>
    <row r="653" spans="2:8" s="62" customFormat="1" ht="70" x14ac:dyDescent="0.15">
      <c r="B653" s="58" t="str">
        <f>"ELoW_"&amp;LEFT(t_EuropeanWasteCodes[[#This Row],[Imported code]],2)&amp;"_"&amp;MID(t_EuropeanWasteCodes[[#This Row],[Imported code]],4,2)&amp;"_"&amp;MID(t_EuropeanWasteCodes[[#This Row],[Imported code]],7,2)</f>
        <v>ELoW_17_01_01</v>
      </c>
      <c r="C653" s="58" t="str">
        <f>IF(RIGHT(t_EuropeanWasteCodes[[#This Row],[Imported code]],1)="*","Y","N")</f>
        <v>N</v>
      </c>
      <c r="D653" s="59" t="s">
        <v>656</v>
      </c>
      <c r="E653" s="59" t="s">
        <v>1602</v>
      </c>
      <c r="F653" s="59" t="s">
        <v>1603</v>
      </c>
      <c r="G653" s="59" t="s">
        <v>1604</v>
      </c>
      <c r="H653" s="60" t="s">
        <v>1947</v>
      </c>
    </row>
    <row r="654" spans="2:8" s="62" customFormat="1" ht="70" x14ac:dyDescent="0.15">
      <c r="B654" s="58" t="str">
        <f>"ELoW_"&amp;LEFT(t_EuropeanWasteCodes[[#This Row],[Imported code]],2)&amp;"_"&amp;MID(t_EuropeanWasteCodes[[#This Row],[Imported code]],4,2)&amp;"_"&amp;MID(t_EuropeanWasteCodes[[#This Row],[Imported code]],7,2)</f>
        <v>ELoW_17_01_02</v>
      </c>
      <c r="C654" s="58" t="str">
        <f>IF(RIGHT(t_EuropeanWasteCodes[[#This Row],[Imported code]],1)="*","Y","N")</f>
        <v>N</v>
      </c>
      <c r="D654" s="59" t="s">
        <v>657</v>
      </c>
      <c r="E654" s="59" t="s">
        <v>1602</v>
      </c>
      <c r="F654" s="59" t="s">
        <v>1603</v>
      </c>
      <c r="G654" s="59" t="s">
        <v>1605</v>
      </c>
      <c r="H654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01 concrete, bricks, tiles and ceramics &gt; 17 01 02 Bricks</v>
      </c>
    </row>
    <row r="655" spans="2:8" s="62" customFormat="1" ht="70" x14ac:dyDescent="0.15">
      <c r="B655" s="58" t="str">
        <f>"ELoW_"&amp;LEFT(t_EuropeanWasteCodes[[#This Row],[Imported code]],2)&amp;"_"&amp;MID(t_EuropeanWasteCodes[[#This Row],[Imported code]],4,2)&amp;"_"&amp;MID(t_EuropeanWasteCodes[[#This Row],[Imported code]],7,2)</f>
        <v>ELoW_17_01_03</v>
      </c>
      <c r="C655" s="58" t="str">
        <f>IF(RIGHT(t_EuropeanWasteCodes[[#This Row],[Imported code]],1)="*","Y","N")</f>
        <v>N</v>
      </c>
      <c r="D655" s="59" t="s">
        <v>658</v>
      </c>
      <c r="E655" s="59" t="s">
        <v>1602</v>
      </c>
      <c r="F655" s="59" t="s">
        <v>1603</v>
      </c>
      <c r="G655" s="59" t="s">
        <v>1606</v>
      </c>
      <c r="H655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01 concrete, bricks, tiles and ceramics &gt; 17 01 03 tiles and ceramics</v>
      </c>
    </row>
    <row r="656" spans="2:8" s="62" customFormat="1" ht="112" x14ac:dyDescent="0.15">
      <c r="B656" s="58" t="str">
        <f>"ELoW_"&amp;LEFT(t_EuropeanWasteCodes[[#This Row],[Imported code]],2)&amp;"_"&amp;MID(t_EuropeanWasteCodes[[#This Row],[Imported code]],4,2)&amp;"_"&amp;MID(t_EuropeanWasteCodes[[#This Row],[Imported code]],7,2)</f>
        <v>ELoW_17_01_06</v>
      </c>
      <c r="C656" s="58" t="str">
        <f>IF(RIGHT(t_EuropeanWasteCodes[[#This Row],[Imported code]],1)="*","Y","N")</f>
        <v>Y</v>
      </c>
      <c r="D656" s="59" t="s">
        <v>659</v>
      </c>
      <c r="E656" s="59" t="s">
        <v>1602</v>
      </c>
      <c r="F656" s="59" t="s">
        <v>1603</v>
      </c>
      <c r="G656" s="59" t="s">
        <v>1607</v>
      </c>
      <c r="H656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01 concrete, bricks, tiles and ceramics &gt; 17 01 06* mixtures of, or separate fractions of concrete, bricks, tiles and ceramics containing hazardous substances</v>
      </c>
    </row>
    <row r="657" spans="2:8" s="62" customFormat="1" ht="98" x14ac:dyDescent="0.15">
      <c r="B657" s="58" t="str">
        <f>"ELoW_"&amp;LEFT(t_EuropeanWasteCodes[[#This Row],[Imported code]],2)&amp;"_"&amp;MID(t_EuropeanWasteCodes[[#This Row],[Imported code]],4,2)&amp;"_"&amp;MID(t_EuropeanWasteCodes[[#This Row],[Imported code]],7,2)</f>
        <v>ELoW_17_01_07</v>
      </c>
      <c r="C657" s="58" t="str">
        <f>IF(RIGHT(t_EuropeanWasteCodes[[#This Row],[Imported code]],1)="*","Y","N")</f>
        <v>N</v>
      </c>
      <c r="D657" s="59" t="s">
        <v>660</v>
      </c>
      <c r="E657" s="59" t="s">
        <v>1602</v>
      </c>
      <c r="F657" s="59" t="s">
        <v>1603</v>
      </c>
      <c r="G657" s="59" t="s">
        <v>1608</v>
      </c>
      <c r="H657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01 concrete, bricks, tiles and ceramics &gt; 17 01 07 mixtures of concrete, bricks, tiles and ceramics other than those mentioned in 17 01 06</v>
      </c>
    </row>
    <row r="658" spans="2:8" s="62" customFormat="1" ht="56" x14ac:dyDescent="0.15">
      <c r="B658" s="58" t="str">
        <f>"ELoW_"&amp;LEFT(t_EuropeanWasteCodes[[#This Row],[Imported code]],2)&amp;"_"&amp;MID(t_EuropeanWasteCodes[[#This Row],[Imported code]],4,2)&amp;"_"&amp;MID(t_EuropeanWasteCodes[[#This Row],[Imported code]],7,2)</f>
        <v>ELoW_17_02_01</v>
      </c>
      <c r="C658" s="58" t="str">
        <f>IF(RIGHT(t_EuropeanWasteCodes[[#This Row],[Imported code]],1)="*","Y","N")</f>
        <v>N</v>
      </c>
      <c r="D658" s="59" t="s">
        <v>661</v>
      </c>
      <c r="E658" s="59" t="s">
        <v>1602</v>
      </c>
      <c r="F658" s="59" t="s">
        <v>1609</v>
      </c>
      <c r="G658" s="59" t="s">
        <v>1610</v>
      </c>
      <c r="H658" s="60" t="s">
        <v>1948</v>
      </c>
    </row>
    <row r="659" spans="2:8" s="62" customFormat="1" ht="70" x14ac:dyDescent="0.15">
      <c r="B659" s="58" t="str">
        <f>"ELoW_"&amp;LEFT(t_EuropeanWasteCodes[[#This Row],[Imported code]],2)&amp;"_"&amp;MID(t_EuropeanWasteCodes[[#This Row],[Imported code]],4,2)&amp;"_"&amp;MID(t_EuropeanWasteCodes[[#This Row],[Imported code]],7,2)</f>
        <v>ELoW_17_02_02</v>
      </c>
      <c r="C659" s="58" t="str">
        <f>IF(RIGHT(t_EuropeanWasteCodes[[#This Row],[Imported code]],1)="*","Y","N")</f>
        <v>N</v>
      </c>
      <c r="D659" s="59" t="s">
        <v>662</v>
      </c>
      <c r="E659" s="59" t="s">
        <v>1602</v>
      </c>
      <c r="F659" s="59" t="s">
        <v>1609</v>
      </c>
      <c r="G659" s="59" t="s">
        <v>1611</v>
      </c>
      <c r="H659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02 wood, glass and plastic &gt; 17 02 02 Glass</v>
      </c>
    </row>
    <row r="660" spans="2:8" s="62" customFormat="1" ht="70" x14ac:dyDescent="0.15">
      <c r="B660" s="58" t="str">
        <f>"ELoW_"&amp;LEFT(t_EuropeanWasteCodes[[#This Row],[Imported code]],2)&amp;"_"&amp;MID(t_EuropeanWasteCodes[[#This Row],[Imported code]],4,2)&amp;"_"&amp;MID(t_EuropeanWasteCodes[[#This Row],[Imported code]],7,2)</f>
        <v>ELoW_17_02_03</v>
      </c>
      <c r="C660" s="58" t="str">
        <f>IF(RIGHT(t_EuropeanWasteCodes[[#This Row],[Imported code]],1)="*","Y","N")</f>
        <v>N</v>
      </c>
      <c r="D660" s="59" t="s">
        <v>663</v>
      </c>
      <c r="E660" s="59" t="s">
        <v>1602</v>
      </c>
      <c r="F660" s="59" t="s">
        <v>1609</v>
      </c>
      <c r="G660" s="59" t="s">
        <v>1612</v>
      </c>
      <c r="H660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02 wood, glass and plastic &gt; 17 02 03 Plastic</v>
      </c>
    </row>
    <row r="661" spans="2:8" s="62" customFormat="1" ht="98" x14ac:dyDescent="0.15">
      <c r="B661" s="58" t="str">
        <f>"ELoW_"&amp;LEFT(t_EuropeanWasteCodes[[#This Row],[Imported code]],2)&amp;"_"&amp;MID(t_EuropeanWasteCodes[[#This Row],[Imported code]],4,2)&amp;"_"&amp;MID(t_EuropeanWasteCodes[[#This Row],[Imported code]],7,2)</f>
        <v>ELoW_17_02_04</v>
      </c>
      <c r="C661" s="58" t="str">
        <f>IF(RIGHT(t_EuropeanWasteCodes[[#This Row],[Imported code]],1)="*","Y","N")</f>
        <v>Y</v>
      </c>
      <c r="D661" s="59" t="s">
        <v>664</v>
      </c>
      <c r="E661" s="59" t="s">
        <v>1602</v>
      </c>
      <c r="F661" s="59" t="s">
        <v>1609</v>
      </c>
      <c r="G661" s="59" t="s">
        <v>1613</v>
      </c>
      <c r="H661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02 wood, glass and plastic &gt; 17 02 04* glass, plastic and wood containing or contaminated with hazardous substances</v>
      </c>
    </row>
    <row r="662" spans="2:8" s="62" customFormat="1" ht="70" x14ac:dyDescent="0.15">
      <c r="B662" s="58" t="str">
        <f>"ELoW_"&amp;LEFT(t_EuropeanWasteCodes[[#This Row],[Imported code]],2)&amp;"_"&amp;MID(t_EuropeanWasteCodes[[#This Row],[Imported code]],4,2)&amp;"_"&amp;MID(t_EuropeanWasteCodes[[#This Row],[Imported code]],7,2)</f>
        <v>ELoW_17_03_01</v>
      </c>
      <c r="C662" s="58" t="str">
        <f>IF(RIGHT(t_EuropeanWasteCodes[[#This Row],[Imported code]],1)="*","Y","N")</f>
        <v>Y</v>
      </c>
      <c r="D662" s="59" t="s">
        <v>665</v>
      </c>
      <c r="E662" s="59" t="s">
        <v>1602</v>
      </c>
      <c r="F662" s="59" t="s">
        <v>1614</v>
      </c>
      <c r="G662" s="59" t="s">
        <v>1615</v>
      </c>
      <c r="H662" s="60" t="s">
        <v>1949</v>
      </c>
    </row>
    <row r="663" spans="2:8" s="62" customFormat="1" ht="98" x14ac:dyDescent="0.15">
      <c r="B663" s="58" t="str">
        <f>"ELoW_"&amp;LEFT(t_EuropeanWasteCodes[[#This Row],[Imported code]],2)&amp;"_"&amp;MID(t_EuropeanWasteCodes[[#This Row],[Imported code]],4,2)&amp;"_"&amp;MID(t_EuropeanWasteCodes[[#This Row],[Imported code]],7,2)</f>
        <v>ELoW_17_03_02</v>
      </c>
      <c r="C663" s="58" t="str">
        <f>IF(RIGHT(t_EuropeanWasteCodes[[#This Row],[Imported code]],1)="*","Y","N")</f>
        <v>N</v>
      </c>
      <c r="D663" s="59" t="s">
        <v>666</v>
      </c>
      <c r="E663" s="59" t="s">
        <v>1602</v>
      </c>
      <c r="F663" s="59" t="s">
        <v>1614</v>
      </c>
      <c r="G663" s="59" t="s">
        <v>1616</v>
      </c>
      <c r="H663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03 bituminous mixtures, coal tar and tarred products &gt; 17 03 02 bituminous mixtures other than those mentioned in 17 03 01</v>
      </c>
    </row>
    <row r="664" spans="2:8" s="62" customFormat="1" ht="84" x14ac:dyDescent="0.15">
      <c r="B664" s="58" t="str">
        <f>"ELoW_"&amp;LEFT(t_EuropeanWasteCodes[[#This Row],[Imported code]],2)&amp;"_"&amp;MID(t_EuropeanWasteCodes[[#This Row],[Imported code]],4,2)&amp;"_"&amp;MID(t_EuropeanWasteCodes[[#This Row],[Imported code]],7,2)</f>
        <v>ELoW_17_03_03</v>
      </c>
      <c r="C664" s="58" t="str">
        <f>IF(RIGHT(t_EuropeanWasteCodes[[#This Row],[Imported code]],1)="*","Y","N")</f>
        <v>Y</v>
      </c>
      <c r="D664" s="59" t="s">
        <v>667</v>
      </c>
      <c r="E664" s="59" t="s">
        <v>1602</v>
      </c>
      <c r="F664" s="59" t="s">
        <v>1614</v>
      </c>
      <c r="G664" s="59" t="s">
        <v>1617</v>
      </c>
      <c r="H664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03 bituminous mixtures, coal tar and tarred products &gt; 17 03 03* coal tar and tarred products</v>
      </c>
    </row>
    <row r="665" spans="2:8" s="62" customFormat="1" ht="56" x14ac:dyDescent="0.15">
      <c r="B665" s="58" t="str">
        <f>"ELoW_"&amp;LEFT(t_EuropeanWasteCodes[[#This Row],[Imported code]],2)&amp;"_"&amp;MID(t_EuropeanWasteCodes[[#This Row],[Imported code]],4,2)&amp;"_"&amp;MID(t_EuropeanWasteCodes[[#This Row],[Imported code]],7,2)</f>
        <v>ELoW_17_04_01</v>
      </c>
      <c r="C665" s="58" t="str">
        <f>IF(RIGHT(t_EuropeanWasteCodes[[#This Row],[Imported code]],1)="*","Y","N")</f>
        <v>N</v>
      </c>
      <c r="D665" s="59" t="s">
        <v>668</v>
      </c>
      <c r="E665" s="59" t="s">
        <v>1602</v>
      </c>
      <c r="F665" s="59" t="s">
        <v>1618</v>
      </c>
      <c r="G665" s="59" t="s">
        <v>1619</v>
      </c>
      <c r="H665" s="60" t="s">
        <v>1991</v>
      </c>
    </row>
    <row r="666" spans="2:8" s="62" customFormat="1" ht="70" x14ac:dyDescent="0.15">
      <c r="B666" s="58" t="str">
        <f>"ELoW_"&amp;LEFT(t_EuropeanWasteCodes[[#This Row],[Imported code]],2)&amp;"_"&amp;MID(t_EuropeanWasteCodes[[#This Row],[Imported code]],4,2)&amp;"_"&amp;MID(t_EuropeanWasteCodes[[#This Row],[Imported code]],7,2)</f>
        <v>ELoW_17_04_02</v>
      </c>
      <c r="C666" s="58" t="str">
        <f>IF(RIGHT(t_EuropeanWasteCodes[[#This Row],[Imported code]],1)="*","Y","N")</f>
        <v>N</v>
      </c>
      <c r="D666" s="59" t="s">
        <v>669</v>
      </c>
      <c r="E666" s="59" t="s">
        <v>1602</v>
      </c>
      <c r="F666" s="59" t="s">
        <v>1618</v>
      </c>
      <c r="G666" s="59" t="s">
        <v>1620</v>
      </c>
      <c r="H666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02 Aluminium</v>
      </c>
    </row>
    <row r="667" spans="2:8" s="62" customFormat="1" ht="70" x14ac:dyDescent="0.15">
      <c r="B667" s="58" t="str">
        <f>"ELoW_"&amp;LEFT(t_EuropeanWasteCodes[[#This Row],[Imported code]],2)&amp;"_"&amp;MID(t_EuropeanWasteCodes[[#This Row],[Imported code]],4,2)&amp;"_"&amp;MID(t_EuropeanWasteCodes[[#This Row],[Imported code]],7,2)</f>
        <v>ELoW_17_04_03</v>
      </c>
      <c r="C667" s="58" t="str">
        <f>IF(RIGHT(t_EuropeanWasteCodes[[#This Row],[Imported code]],1)="*","Y","N")</f>
        <v>N</v>
      </c>
      <c r="D667" s="59" t="s">
        <v>670</v>
      </c>
      <c r="E667" s="59" t="s">
        <v>1602</v>
      </c>
      <c r="F667" s="59" t="s">
        <v>1618</v>
      </c>
      <c r="G667" s="59" t="s">
        <v>1621</v>
      </c>
      <c r="H667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03 Lead</v>
      </c>
    </row>
    <row r="668" spans="2:8" s="62" customFormat="1" ht="70" x14ac:dyDescent="0.15">
      <c r="B668" s="58" t="str">
        <f>"ELoW_"&amp;LEFT(t_EuropeanWasteCodes[[#This Row],[Imported code]],2)&amp;"_"&amp;MID(t_EuropeanWasteCodes[[#This Row],[Imported code]],4,2)&amp;"_"&amp;MID(t_EuropeanWasteCodes[[#This Row],[Imported code]],7,2)</f>
        <v>ELoW_17_04_04</v>
      </c>
      <c r="C668" s="58" t="str">
        <f>IF(RIGHT(t_EuropeanWasteCodes[[#This Row],[Imported code]],1)="*","Y","N")</f>
        <v>N</v>
      </c>
      <c r="D668" s="59" t="s">
        <v>671</v>
      </c>
      <c r="E668" s="59" t="s">
        <v>1602</v>
      </c>
      <c r="F668" s="59" t="s">
        <v>1618</v>
      </c>
      <c r="G668" s="59" t="s">
        <v>1622</v>
      </c>
      <c r="H668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04 Zinc</v>
      </c>
    </row>
    <row r="669" spans="2:8" s="62" customFormat="1" ht="70" x14ac:dyDescent="0.15">
      <c r="B669" s="58" t="str">
        <f>"ELoW_"&amp;LEFT(t_EuropeanWasteCodes[[#This Row],[Imported code]],2)&amp;"_"&amp;MID(t_EuropeanWasteCodes[[#This Row],[Imported code]],4,2)&amp;"_"&amp;MID(t_EuropeanWasteCodes[[#This Row],[Imported code]],7,2)</f>
        <v>ELoW_17_04_05</v>
      </c>
      <c r="C669" s="58" t="str">
        <f>IF(RIGHT(t_EuropeanWasteCodes[[#This Row],[Imported code]],1)="*","Y","N")</f>
        <v>N</v>
      </c>
      <c r="D669" s="59" t="s">
        <v>672</v>
      </c>
      <c r="E669" s="59" t="s">
        <v>1602</v>
      </c>
      <c r="F669" s="59" t="s">
        <v>1618</v>
      </c>
      <c r="G669" s="59" t="s">
        <v>1623</v>
      </c>
      <c r="H669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05 iron and steel</v>
      </c>
    </row>
    <row r="670" spans="2:8" s="62" customFormat="1" ht="70" x14ac:dyDescent="0.15">
      <c r="B670" s="58" t="str">
        <f>"ELoW_"&amp;LEFT(t_EuropeanWasteCodes[[#This Row],[Imported code]],2)&amp;"_"&amp;MID(t_EuropeanWasteCodes[[#This Row],[Imported code]],4,2)&amp;"_"&amp;MID(t_EuropeanWasteCodes[[#This Row],[Imported code]],7,2)</f>
        <v>ELoW_17_04_06</v>
      </c>
      <c r="C670" s="58" t="str">
        <f>IF(RIGHT(t_EuropeanWasteCodes[[#This Row],[Imported code]],1)="*","Y","N")</f>
        <v>N</v>
      </c>
      <c r="D670" s="59" t="s">
        <v>673</v>
      </c>
      <c r="E670" s="59" t="s">
        <v>1602</v>
      </c>
      <c r="F670" s="59" t="s">
        <v>1618</v>
      </c>
      <c r="G670" s="59" t="s">
        <v>1624</v>
      </c>
      <c r="H670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06 Tin</v>
      </c>
    </row>
    <row r="671" spans="2:8" s="62" customFormat="1" ht="70" x14ac:dyDescent="0.15">
      <c r="B671" s="58" t="str">
        <f>"ELoW_"&amp;LEFT(t_EuropeanWasteCodes[[#This Row],[Imported code]],2)&amp;"_"&amp;MID(t_EuropeanWasteCodes[[#This Row],[Imported code]],4,2)&amp;"_"&amp;MID(t_EuropeanWasteCodes[[#This Row],[Imported code]],7,2)</f>
        <v>ELoW_17_04_07</v>
      </c>
      <c r="C671" s="58" t="str">
        <f>IF(RIGHT(t_EuropeanWasteCodes[[#This Row],[Imported code]],1)="*","Y","N")</f>
        <v>N</v>
      </c>
      <c r="D671" s="59" t="s">
        <v>674</v>
      </c>
      <c r="E671" s="59" t="s">
        <v>1602</v>
      </c>
      <c r="F671" s="59" t="s">
        <v>1618</v>
      </c>
      <c r="G671" s="59" t="s">
        <v>1625</v>
      </c>
      <c r="H671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07 mixed metals</v>
      </c>
    </row>
    <row r="672" spans="2:8" s="62" customFormat="1" ht="84" x14ac:dyDescent="0.15">
      <c r="B672" s="58" t="str">
        <f>"ELoW_"&amp;LEFT(t_EuropeanWasteCodes[[#This Row],[Imported code]],2)&amp;"_"&amp;MID(t_EuropeanWasteCodes[[#This Row],[Imported code]],4,2)&amp;"_"&amp;MID(t_EuropeanWasteCodes[[#This Row],[Imported code]],7,2)</f>
        <v>ELoW_17_04_09</v>
      </c>
      <c r="C672" s="58" t="str">
        <f>IF(RIGHT(t_EuropeanWasteCodes[[#This Row],[Imported code]],1)="*","Y","N")</f>
        <v>Y</v>
      </c>
      <c r="D672" s="59" t="s">
        <v>675</v>
      </c>
      <c r="E672" s="59" t="s">
        <v>1602</v>
      </c>
      <c r="F672" s="59" t="s">
        <v>1618</v>
      </c>
      <c r="G672" s="59" t="s">
        <v>1626</v>
      </c>
      <c r="H672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09* metal waste contaminated with hazardous substances</v>
      </c>
    </row>
    <row r="673" spans="2:8" s="62" customFormat="1" ht="84" x14ac:dyDescent="0.15">
      <c r="B673" s="58" t="str">
        <f>"ELoW_"&amp;LEFT(t_EuropeanWasteCodes[[#This Row],[Imported code]],2)&amp;"_"&amp;MID(t_EuropeanWasteCodes[[#This Row],[Imported code]],4,2)&amp;"_"&amp;MID(t_EuropeanWasteCodes[[#This Row],[Imported code]],7,2)</f>
        <v>ELoW_17_04_10</v>
      </c>
      <c r="C673" s="58" t="str">
        <f>IF(RIGHT(t_EuropeanWasteCodes[[#This Row],[Imported code]],1)="*","Y","N")</f>
        <v>Y</v>
      </c>
      <c r="D673" s="59" t="s">
        <v>676</v>
      </c>
      <c r="E673" s="59" t="s">
        <v>1602</v>
      </c>
      <c r="F673" s="59" t="s">
        <v>1618</v>
      </c>
      <c r="G673" s="59" t="s">
        <v>1627</v>
      </c>
      <c r="H673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10* cables containing oil, coal tar and other hazardous substances</v>
      </c>
    </row>
    <row r="674" spans="2:8" s="62" customFormat="1" ht="84" x14ac:dyDescent="0.15">
      <c r="B674" s="58" t="str">
        <f>"ELoW_"&amp;LEFT(t_EuropeanWasteCodes[[#This Row],[Imported code]],2)&amp;"_"&amp;MID(t_EuropeanWasteCodes[[#This Row],[Imported code]],4,2)&amp;"_"&amp;MID(t_EuropeanWasteCodes[[#This Row],[Imported code]],7,2)</f>
        <v>ELoW_17_04_11</v>
      </c>
      <c r="C674" s="58" t="str">
        <f>IF(RIGHT(t_EuropeanWasteCodes[[#This Row],[Imported code]],1)="*","Y","N")</f>
        <v>N</v>
      </c>
      <c r="D674" s="59" t="s">
        <v>677</v>
      </c>
      <c r="E674" s="59" t="s">
        <v>1602</v>
      </c>
      <c r="F674" s="59" t="s">
        <v>1618</v>
      </c>
      <c r="G674" s="59" t="s">
        <v>1628</v>
      </c>
      <c r="H674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04 metals (including their alloys) &gt; 17 04 11 cables other than those mentioned in 17 04 10</v>
      </c>
    </row>
    <row r="675" spans="2:8" s="62" customFormat="1" ht="84" x14ac:dyDescent="0.15">
      <c r="B675" s="58" t="str">
        <f>"ELoW_"&amp;LEFT(t_EuropeanWasteCodes[[#This Row],[Imported code]],2)&amp;"_"&amp;MID(t_EuropeanWasteCodes[[#This Row],[Imported code]],4,2)&amp;"_"&amp;MID(t_EuropeanWasteCodes[[#This Row],[Imported code]],7,2)</f>
        <v>ELoW_17_05_03</v>
      </c>
      <c r="C675" s="58" t="str">
        <f>IF(RIGHT(t_EuropeanWasteCodes[[#This Row],[Imported code]],1)="*","Y","N")</f>
        <v>Y</v>
      </c>
      <c r="D675" s="59" t="s">
        <v>678</v>
      </c>
      <c r="E675" s="59" t="s">
        <v>1602</v>
      </c>
      <c r="F675" s="59" t="s">
        <v>1629</v>
      </c>
      <c r="G675" s="59" t="s">
        <v>1630</v>
      </c>
      <c r="H675" s="60" t="s">
        <v>1951</v>
      </c>
    </row>
    <row r="676" spans="2:8" s="62" customFormat="1" ht="112" x14ac:dyDescent="0.15">
      <c r="B676" s="58" t="str">
        <f>"ELoW_"&amp;LEFT(t_EuropeanWasteCodes[[#This Row],[Imported code]],2)&amp;"_"&amp;MID(t_EuropeanWasteCodes[[#This Row],[Imported code]],4,2)&amp;"_"&amp;MID(t_EuropeanWasteCodes[[#This Row],[Imported code]],7,2)</f>
        <v>ELoW_17_05_04</v>
      </c>
      <c r="C676" s="58" t="str">
        <f>IF(RIGHT(t_EuropeanWasteCodes[[#This Row],[Imported code]],1)="*","Y","N")</f>
        <v>N</v>
      </c>
      <c r="D676" s="59" t="s">
        <v>679</v>
      </c>
      <c r="E676" s="59" t="s">
        <v>1602</v>
      </c>
      <c r="F676" s="59" t="s">
        <v>1629</v>
      </c>
      <c r="G676" s="59" t="s">
        <v>1631</v>
      </c>
      <c r="H676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05 soil (including excavated soil from contaminated sites), stones and dredging spoil &gt; 17 05 04 soil and stones other than those mentioned in 17 05 03</v>
      </c>
    </row>
    <row r="677" spans="2:8" s="62" customFormat="1" ht="98" x14ac:dyDescent="0.15">
      <c r="B677" s="58" t="str">
        <f>"ELoW_"&amp;LEFT(t_EuropeanWasteCodes[[#This Row],[Imported code]],2)&amp;"_"&amp;MID(t_EuropeanWasteCodes[[#This Row],[Imported code]],4,2)&amp;"_"&amp;MID(t_EuropeanWasteCodes[[#This Row],[Imported code]],7,2)</f>
        <v>ELoW_17_05_05</v>
      </c>
      <c r="C677" s="58" t="str">
        <f>IF(RIGHT(t_EuropeanWasteCodes[[#This Row],[Imported code]],1)="*","Y","N")</f>
        <v>Y</v>
      </c>
      <c r="D677" s="59" t="s">
        <v>680</v>
      </c>
      <c r="E677" s="59" t="s">
        <v>1602</v>
      </c>
      <c r="F677" s="59" t="s">
        <v>1629</v>
      </c>
      <c r="G677" s="59" t="s">
        <v>1632</v>
      </c>
      <c r="H677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05 soil (including excavated soil from contaminated sites), stones and dredging spoil &gt; 17 05 05* dredging spoil containing hazardous substances</v>
      </c>
    </row>
    <row r="678" spans="2:8" s="62" customFormat="1" ht="112" x14ac:dyDescent="0.15">
      <c r="B678" s="58" t="str">
        <f>"ELoW_"&amp;LEFT(t_EuropeanWasteCodes[[#This Row],[Imported code]],2)&amp;"_"&amp;MID(t_EuropeanWasteCodes[[#This Row],[Imported code]],4,2)&amp;"_"&amp;MID(t_EuropeanWasteCodes[[#This Row],[Imported code]],7,2)</f>
        <v>ELoW_17_05_06</v>
      </c>
      <c r="C678" s="58" t="str">
        <f>IF(RIGHT(t_EuropeanWasteCodes[[#This Row],[Imported code]],1)="*","Y","N")</f>
        <v>N</v>
      </c>
      <c r="D678" s="59" t="s">
        <v>681</v>
      </c>
      <c r="E678" s="59" t="s">
        <v>1602</v>
      </c>
      <c r="F678" s="59" t="s">
        <v>1629</v>
      </c>
      <c r="G678" s="59" t="s">
        <v>1633</v>
      </c>
      <c r="H678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05 soil (including excavated soil from contaminated sites), stones and dredging spoil &gt; 17 05 06 dredging spoil other than those mentioned in 17 05 05</v>
      </c>
    </row>
    <row r="679" spans="2:8" s="62" customFormat="1" ht="98" x14ac:dyDescent="0.15">
      <c r="B679" s="58" t="str">
        <f>"ELoW_"&amp;LEFT(t_EuropeanWasteCodes[[#This Row],[Imported code]],2)&amp;"_"&amp;MID(t_EuropeanWasteCodes[[#This Row],[Imported code]],4,2)&amp;"_"&amp;MID(t_EuropeanWasteCodes[[#This Row],[Imported code]],7,2)</f>
        <v>ELoW_17_05_07</v>
      </c>
      <c r="C679" s="58" t="str">
        <f>IF(RIGHT(t_EuropeanWasteCodes[[#This Row],[Imported code]],1)="*","Y","N")</f>
        <v>Y</v>
      </c>
      <c r="D679" s="59" t="s">
        <v>682</v>
      </c>
      <c r="E679" s="59" t="s">
        <v>1602</v>
      </c>
      <c r="F679" s="59" t="s">
        <v>1629</v>
      </c>
      <c r="G679" s="59" t="s">
        <v>1634</v>
      </c>
      <c r="H679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05 soil (including excavated soil from contaminated sites), stones and dredging spoil &gt; 17 05 07* track ballast containing hazardous substances</v>
      </c>
    </row>
    <row r="680" spans="2:8" s="62" customFormat="1" ht="98" x14ac:dyDescent="0.15">
      <c r="B680" s="58" t="str">
        <f>"ELoW_"&amp;LEFT(t_EuropeanWasteCodes[[#This Row],[Imported code]],2)&amp;"_"&amp;MID(t_EuropeanWasteCodes[[#This Row],[Imported code]],4,2)&amp;"_"&amp;MID(t_EuropeanWasteCodes[[#This Row],[Imported code]],7,2)</f>
        <v>ELoW_17_05_08</v>
      </c>
      <c r="C680" s="58" t="str">
        <f>IF(RIGHT(t_EuropeanWasteCodes[[#This Row],[Imported code]],1)="*","Y","N")</f>
        <v>N</v>
      </c>
      <c r="D680" s="59" t="s">
        <v>683</v>
      </c>
      <c r="E680" s="59" t="s">
        <v>1602</v>
      </c>
      <c r="F680" s="59" t="s">
        <v>1629</v>
      </c>
      <c r="G680" s="59" t="s">
        <v>1635</v>
      </c>
      <c r="H680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05 soil (including excavated soil from contaminated sites), stones and dredging spoil &gt; 17 05 08 track ballast other than those mentioned in 17 05 07</v>
      </c>
    </row>
    <row r="681" spans="2:8" s="62" customFormat="1" ht="70" x14ac:dyDescent="0.15">
      <c r="B681" s="58" t="str">
        <f>"ELoW_"&amp;LEFT(t_EuropeanWasteCodes[[#This Row],[Imported code]],2)&amp;"_"&amp;MID(t_EuropeanWasteCodes[[#This Row],[Imported code]],4,2)&amp;"_"&amp;MID(t_EuropeanWasteCodes[[#This Row],[Imported code]],7,2)</f>
        <v>ELoW_17_06_01</v>
      </c>
      <c r="C681" s="58" t="str">
        <f>IF(RIGHT(t_EuropeanWasteCodes[[#This Row],[Imported code]],1)="*","Y","N")</f>
        <v>Y</v>
      </c>
      <c r="D681" s="59" t="s">
        <v>684</v>
      </c>
      <c r="E681" s="59" t="s">
        <v>1602</v>
      </c>
      <c r="F681" s="59" t="s">
        <v>1636</v>
      </c>
      <c r="G681" s="59" t="s">
        <v>1637</v>
      </c>
      <c r="H681" s="60" t="s">
        <v>1952</v>
      </c>
    </row>
    <row r="682" spans="2:8" s="62" customFormat="1" ht="112" x14ac:dyDescent="0.15">
      <c r="B682" s="58" t="str">
        <f>"ELoW_"&amp;LEFT(t_EuropeanWasteCodes[[#This Row],[Imported code]],2)&amp;"_"&amp;MID(t_EuropeanWasteCodes[[#This Row],[Imported code]],4,2)&amp;"_"&amp;MID(t_EuropeanWasteCodes[[#This Row],[Imported code]],7,2)</f>
        <v>ELoW_17_06_03</v>
      </c>
      <c r="C682" s="58" t="str">
        <f>IF(RIGHT(t_EuropeanWasteCodes[[#This Row],[Imported code]],1)="*","Y","N")</f>
        <v>Y</v>
      </c>
      <c r="D682" s="59" t="s">
        <v>685</v>
      </c>
      <c r="E682" s="59" t="s">
        <v>1602</v>
      </c>
      <c r="F682" s="59" t="s">
        <v>1636</v>
      </c>
      <c r="G682" s="59" t="s">
        <v>1638</v>
      </c>
      <c r="H682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06 insulation materials and asbestos-containing construction materials &gt; 17 06 03* other insulation materials consisting of or containing hazardous substances</v>
      </c>
    </row>
    <row r="683" spans="2:8" s="62" customFormat="1" ht="112" x14ac:dyDescent="0.15">
      <c r="B683" s="58" t="str">
        <f>"ELoW_"&amp;LEFT(t_EuropeanWasteCodes[[#This Row],[Imported code]],2)&amp;"_"&amp;MID(t_EuropeanWasteCodes[[#This Row],[Imported code]],4,2)&amp;"_"&amp;MID(t_EuropeanWasteCodes[[#This Row],[Imported code]],7,2)</f>
        <v>ELoW_17_06_04</v>
      </c>
      <c r="C683" s="58" t="str">
        <f>IF(RIGHT(t_EuropeanWasteCodes[[#This Row],[Imported code]],1)="*","Y","N")</f>
        <v>N</v>
      </c>
      <c r="D683" s="59" t="s">
        <v>686</v>
      </c>
      <c r="E683" s="59" t="s">
        <v>1602</v>
      </c>
      <c r="F683" s="59" t="s">
        <v>1636</v>
      </c>
      <c r="G683" s="59" t="s">
        <v>1639</v>
      </c>
      <c r="H683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06 insulation materials and asbestos-containing construction materials &gt; 17 06 04 insulation materials other than those mentioned in 17 06 01 and 17 06 03</v>
      </c>
    </row>
    <row r="684" spans="2:8" s="62" customFormat="1" ht="98" x14ac:dyDescent="0.15">
      <c r="B684" s="58" t="str">
        <f>"ELoW_"&amp;LEFT(t_EuropeanWasteCodes[[#This Row],[Imported code]],2)&amp;"_"&amp;MID(t_EuropeanWasteCodes[[#This Row],[Imported code]],4,2)&amp;"_"&amp;MID(t_EuropeanWasteCodes[[#This Row],[Imported code]],7,2)</f>
        <v>ELoW_17_06_05</v>
      </c>
      <c r="C684" s="58" t="str">
        <f>IF(RIGHT(t_EuropeanWasteCodes[[#This Row],[Imported code]],1)="*","Y","N")</f>
        <v>Y</v>
      </c>
      <c r="D684" s="59" t="s">
        <v>687</v>
      </c>
      <c r="E684" s="59" t="s">
        <v>1602</v>
      </c>
      <c r="F684" s="59" t="s">
        <v>1636</v>
      </c>
      <c r="G684" s="59" t="s">
        <v>1640</v>
      </c>
      <c r="H684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06 insulation materials and asbestos-containing construction materials &gt; 17 06 05* construction materials containing asbestos</v>
      </c>
    </row>
    <row r="685" spans="2:8" s="62" customFormat="1" ht="56" x14ac:dyDescent="0.15">
      <c r="B685" s="58" t="str">
        <f>"ELoW_"&amp;LEFT(t_EuropeanWasteCodes[[#This Row],[Imported code]],2)&amp;"_"&amp;MID(t_EuropeanWasteCodes[[#This Row],[Imported code]],4,2)&amp;"_"&amp;MID(t_EuropeanWasteCodes[[#This Row],[Imported code]],7,2)</f>
        <v>ELoW_17_08_01</v>
      </c>
      <c r="C685" s="58" t="str">
        <f>IF(RIGHT(t_EuropeanWasteCodes[[#This Row],[Imported code]],1)="*","Y","N")</f>
        <v>Y</v>
      </c>
      <c r="D685" s="59" t="s">
        <v>688</v>
      </c>
      <c r="E685" s="59" t="s">
        <v>1602</v>
      </c>
      <c r="F685" s="59" t="s">
        <v>1641</v>
      </c>
      <c r="G685" s="59" t="s">
        <v>1642</v>
      </c>
      <c r="H685" s="60" t="s">
        <v>1953</v>
      </c>
    </row>
    <row r="686" spans="2:8" s="62" customFormat="1" ht="98" x14ac:dyDescent="0.15">
      <c r="B686" s="58" t="str">
        <f>"ELoW_"&amp;LEFT(t_EuropeanWasteCodes[[#This Row],[Imported code]],2)&amp;"_"&amp;MID(t_EuropeanWasteCodes[[#This Row],[Imported code]],4,2)&amp;"_"&amp;MID(t_EuropeanWasteCodes[[#This Row],[Imported code]],7,2)</f>
        <v>ELoW_17_08_02</v>
      </c>
      <c r="C686" s="58" t="str">
        <f>IF(RIGHT(t_EuropeanWasteCodes[[#This Row],[Imported code]],1)="*","Y","N")</f>
        <v>N</v>
      </c>
      <c r="D686" s="59" t="s">
        <v>689</v>
      </c>
      <c r="E686" s="59" t="s">
        <v>1602</v>
      </c>
      <c r="F686" s="59" t="s">
        <v>1641</v>
      </c>
      <c r="G686" s="59" t="s">
        <v>1643</v>
      </c>
      <c r="H686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08 gypsum-based construction material &gt; 17 08 02 gypsum-based construction materials other than those mentioned in 17 08 01</v>
      </c>
    </row>
    <row r="687" spans="2:8" s="62" customFormat="1" ht="56" x14ac:dyDescent="0.15">
      <c r="B687" s="58" t="str">
        <f>"ELoW_"&amp;LEFT(t_EuropeanWasteCodes[[#This Row],[Imported code]],2)&amp;"_"&amp;MID(t_EuropeanWasteCodes[[#This Row],[Imported code]],4,2)&amp;"_"&amp;MID(t_EuropeanWasteCodes[[#This Row],[Imported code]],7,2)</f>
        <v>ELoW_17_09_01</v>
      </c>
      <c r="C687" s="58" t="str">
        <f>IF(RIGHT(t_EuropeanWasteCodes[[#This Row],[Imported code]],1)="*","Y","N")</f>
        <v>Y</v>
      </c>
      <c r="D687" s="59" t="s">
        <v>690</v>
      </c>
      <c r="E687" s="59" t="s">
        <v>1602</v>
      </c>
      <c r="F687" s="59" t="s">
        <v>1644</v>
      </c>
      <c r="G687" s="59" t="s">
        <v>1645</v>
      </c>
      <c r="H687" s="60" t="s">
        <v>1954</v>
      </c>
    </row>
    <row r="688" spans="2:8" s="62" customFormat="1" ht="140" x14ac:dyDescent="0.15">
      <c r="B688" s="58" t="str">
        <f>"ELoW_"&amp;LEFT(t_EuropeanWasteCodes[[#This Row],[Imported code]],2)&amp;"_"&amp;MID(t_EuropeanWasteCodes[[#This Row],[Imported code]],4,2)&amp;"_"&amp;MID(t_EuropeanWasteCodes[[#This Row],[Imported code]],7,2)</f>
        <v>ELoW_17_09_02</v>
      </c>
      <c r="C688" s="58" t="str">
        <f>IF(RIGHT(t_EuropeanWasteCodes[[#This Row],[Imported code]],1)="*","Y","N")</f>
        <v>Y</v>
      </c>
      <c r="D688" s="59" t="s">
        <v>691</v>
      </c>
      <c r="E688" s="59" t="s">
        <v>1602</v>
      </c>
      <c r="F688" s="59" t="s">
        <v>1644</v>
      </c>
      <c r="G688" s="59" t="s">
        <v>1646</v>
      </c>
      <c r="H688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09 other construction and demolition wastes &gt; 17 09 02* construction and demolition wastes containing PCB (for example PCB-containing sealants, PCB-containing resin-based floorings, PCB-containing sealed glazing units, PCB-containing capacitors)</v>
      </c>
    </row>
    <row r="689" spans="2:8" s="62" customFormat="1" ht="112" x14ac:dyDescent="0.15">
      <c r="B689" s="58" t="str">
        <f>"ELoW_"&amp;LEFT(t_EuropeanWasteCodes[[#This Row],[Imported code]],2)&amp;"_"&amp;MID(t_EuropeanWasteCodes[[#This Row],[Imported code]],4,2)&amp;"_"&amp;MID(t_EuropeanWasteCodes[[#This Row],[Imported code]],7,2)</f>
        <v>ELoW_17_09_03</v>
      </c>
      <c r="C689" s="58" t="str">
        <f>IF(RIGHT(t_EuropeanWasteCodes[[#This Row],[Imported code]],1)="*","Y","N")</f>
        <v>Y</v>
      </c>
      <c r="D689" s="59" t="s">
        <v>692</v>
      </c>
      <c r="E689" s="59" t="s">
        <v>1602</v>
      </c>
      <c r="F689" s="59" t="s">
        <v>1644</v>
      </c>
      <c r="G689" s="59" t="s">
        <v>1647</v>
      </c>
      <c r="H689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09 other construction and demolition wastes &gt; 17 09 03* other construction and demolition wastes (including mixed wastes) containing hazardous substances</v>
      </c>
    </row>
    <row r="690" spans="2:8" s="62" customFormat="1" ht="112" x14ac:dyDescent="0.15">
      <c r="B690" s="58" t="str">
        <f>"ELoW_"&amp;LEFT(t_EuropeanWasteCodes[[#This Row],[Imported code]],2)&amp;"_"&amp;MID(t_EuropeanWasteCodes[[#This Row],[Imported code]],4,2)&amp;"_"&amp;MID(t_EuropeanWasteCodes[[#This Row],[Imported code]],7,2)</f>
        <v>ELoW_17_09_04</v>
      </c>
      <c r="C690" s="58" t="str">
        <f>IF(RIGHT(t_EuropeanWasteCodes[[#This Row],[Imported code]],1)="*","Y","N")</f>
        <v>N</v>
      </c>
      <c r="D690" s="59" t="s">
        <v>693</v>
      </c>
      <c r="E690" s="59" t="s">
        <v>1602</v>
      </c>
      <c r="F690" s="59" t="s">
        <v>1644</v>
      </c>
      <c r="G690" s="59" t="s">
        <v>1648</v>
      </c>
      <c r="H690" s="60" t="str">
        <f>t_EuropeanWasteCodes[[#This Row],[Part I]]&amp;" &gt; "&amp;t_EuropeanWasteCodes[[#This Row],[Part II]]&amp;" &gt; "&amp;t_EuropeanWasteCodes[[#This Row],[Part III]]</f>
        <v>17 CONSTRUCTION AND DEMOLITION WASTES (INCLUDING EXCAVATED SOIL FROM CONTAMINATED SITES) &gt; 17 09 other construction and demolition wastes &gt; 17 09 04 mixed construction and demolition wastes other than those mentioned in 17 09 01, 17 09 02 and 17 09 03</v>
      </c>
    </row>
    <row r="691" spans="2:8" s="62" customFormat="1" ht="112" x14ac:dyDescent="0.15">
      <c r="B691" s="58" t="str">
        <f>"ELoW_"&amp;LEFT(t_EuropeanWasteCodes[[#This Row],[Imported code]],2)&amp;"_"&amp;MID(t_EuropeanWasteCodes[[#This Row],[Imported code]],4,2)&amp;"_"&amp;MID(t_EuropeanWasteCodes[[#This Row],[Imported code]],7,2)</f>
        <v>ELoW_18_01_01</v>
      </c>
      <c r="C691" s="58" t="str">
        <f>IF(RIGHT(t_EuropeanWasteCodes[[#This Row],[Imported code]],1)="*","Y","N")</f>
        <v>N</v>
      </c>
      <c r="D691" s="59" t="s">
        <v>694</v>
      </c>
      <c r="E691" s="59" t="s">
        <v>1649</v>
      </c>
      <c r="F691" s="59" t="s">
        <v>1650</v>
      </c>
      <c r="G691" s="59" t="s">
        <v>1651</v>
      </c>
      <c r="H691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01 sharps (except 18 01 03)</v>
      </c>
    </row>
    <row r="692" spans="2:8" s="62" customFormat="1" ht="140" x14ac:dyDescent="0.15">
      <c r="B692" s="58" t="str">
        <f>"ELoW_"&amp;LEFT(t_EuropeanWasteCodes[[#This Row],[Imported code]],2)&amp;"_"&amp;MID(t_EuropeanWasteCodes[[#This Row],[Imported code]],4,2)&amp;"_"&amp;MID(t_EuropeanWasteCodes[[#This Row],[Imported code]],7,2)</f>
        <v>ELoW_18_01_02</v>
      </c>
      <c r="C692" s="58" t="str">
        <f>IF(RIGHT(t_EuropeanWasteCodes[[#This Row],[Imported code]],1)="*","Y","N")</f>
        <v>N</v>
      </c>
      <c r="D692" s="59" t="s">
        <v>695</v>
      </c>
      <c r="E692" s="59" t="s">
        <v>1649</v>
      </c>
      <c r="F692" s="59" t="s">
        <v>1650</v>
      </c>
      <c r="G692" s="59" t="s">
        <v>1652</v>
      </c>
      <c r="H692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02 body parts and organs including blood bags and blood preserves (except 18 01 03)</v>
      </c>
    </row>
    <row r="693" spans="2:8" s="62" customFormat="1" ht="154" x14ac:dyDescent="0.15">
      <c r="B693" s="58" t="str">
        <f>"ELoW_"&amp;LEFT(t_EuropeanWasteCodes[[#This Row],[Imported code]],2)&amp;"_"&amp;MID(t_EuropeanWasteCodes[[#This Row],[Imported code]],4,2)&amp;"_"&amp;MID(t_EuropeanWasteCodes[[#This Row],[Imported code]],7,2)</f>
        <v>ELoW_18_01_03</v>
      </c>
      <c r="C693" s="58" t="str">
        <f>IF(RIGHT(t_EuropeanWasteCodes[[#This Row],[Imported code]],1)="*","Y","N")</f>
        <v>Y</v>
      </c>
      <c r="D693" s="59" t="s">
        <v>696</v>
      </c>
      <c r="E693" s="59" t="s">
        <v>1649</v>
      </c>
      <c r="F693" s="59" t="s">
        <v>1650</v>
      </c>
      <c r="G693" s="59" t="s">
        <v>1653</v>
      </c>
      <c r="H693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03* wastes whose collection and disposal is subject to special requirements in order to prevent infection</v>
      </c>
    </row>
    <row r="694" spans="2:8" s="62" customFormat="1" ht="182" x14ac:dyDescent="0.15">
      <c r="B694" s="58" t="str">
        <f>"ELoW_"&amp;LEFT(t_EuropeanWasteCodes[[#This Row],[Imported code]],2)&amp;"_"&amp;MID(t_EuropeanWasteCodes[[#This Row],[Imported code]],4,2)&amp;"_"&amp;MID(t_EuropeanWasteCodes[[#This Row],[Imported code]],7,2)</f>
        <v>ELoW_18_01_04</v>
      </c>
      <c r="C694" s="58" t="str">
        <f>IF(RIGHT(t_EuropeanWasteCodes[[#This Row],[Imported code]],1)="*","Y","N")</f>
        <v>N</v>
      </c>
      <c r="D694" s="59" t="s">
        <v>697</v>
      </c>
      <c r="E694" s="59" t="s">
        <v>1649</v>
      </c>
      <c r="F694" s="59" t="s">
        <v>1650</v>
      </c>
      <c r="G694" s="59" t="s">
        <v>1654</v>
      </c>
      <c r="H694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04 wastes whose collection and disposal is not subject to special requirements in order to prevent infection (for example dressings, plaster casts, linen, disposable clothing, diapers)</v>
      </c>
    </row>
    <row r="695" spans="2:8" s="62" customFormat="1" ht="126" x14ac:dyDescent="0.15">
      <c r="B695" s="58" t="str">
        <f>"ELoW_"&amp;LEFT(t_EuropeanWasteCodes[[#This Row],[Imported code]],2)&amp;"_"&amp;MID(t_EuropeanWasteCodes[[#This Row],[Imported code]],4,2)&amp;"_"&amp;MID(t_EuropeanWasteCodes[[#This Row],[Imported code]],7,2)</f>
        <v>ELoW_18_01_06</v>
      </c>
      <c r="C695" s="58" t="str">
        <f>IF(RIGHT(t_EuropeanWasteCodes[[#This Row],[Imported code]],1)="*","Y","N")</f>
        <v>Y</v>
      </c>
      <c r="D695" s="59" t="s">
        <v>698</v>
      </c>
      <c r="E695" s="59" t="s">
        <v>1649</v>
      </c>
      <c r="F695" s="59" t="s">
        <v>1650</v>
      </c>
      <c r="G695" s="59" t="s">
        <v>1655</v>
      </c>
      <c r="H695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06* chemicals consisting of or containing hazardous substances</v>
      </c>
    </row>
    <row r="696" spans="2:8" s="62" customFormat="1" ht="126" x14ac:dyDescent="0.15">
      <c r="B696" s="58" t="str">
        <f>"ELoW_"&amp;LEFT(t_EuropeanWasteCodes[[#This Row],[Imported code]],2)&amp;"_"&amp;MID(t_EuropeanWasteCodes[[#This Row],[Imported code]],4,2)&amp;"_"&amp;MID(t_EuropeanWasteCodes[[#This Row],[Imported code]],7,2)</f>
        <v>ELoW_18_01_07</v>
      </c>
      <c r="C696" s="58" t="str">
        <f>IF(RIGHT(t_EuropeanWasteCodes[[#This Row],[Imported code]],1)="*","Y","N")</f>
        <v>N</v>
      </c>
      <c r="D696" s="59" t="s">
        <v>699</v>
      </c>
      <c r="E696" s="59" t="s">
        <v>1649</v>
      </c>
      <c r="F696" s="59" t="s">
        <v>1650</v>
      </c>
      <c r="G696" s="59" t="s">
        <v>1656</v>
      </c>
      <c r="H696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07 chemicals other than those mentioned in 18 01 06</v>
      </c>
    </row>
    <row r="697" spans="2:8" s="62" customFormat="1" ht="126" x14ac:dyDescent="0.15">
      <c r="B697" s="58" t="str">
        <f>"ELoW_"&amp;LEFT(t_EuropeanWasteCodes[[#This Row],[Imported code]],2)&amp;"_"&amp;MID(t_EuropeanWasteCodes[[#This Row],[Imported code]],4,2)&amp;"_"&amp;MID(t_EuropeanWasteCodes[[#This Row],[Imported code]],7,2)</f>
        <v>ELoW_18_01_08</v>
      </c>
      <c r="C697" s="58" t="str">
        <f>IF(RIGHT(t_EuropeanWasteCodes[[#This Row],[Imported code]],1)="*","Y","N")</f>
        <v>Y</v>
      </c>
      <c r="D697" s="59" t="s">
        <v>700</v>
      </c>
      <c r="E697" s="59" t="s">
        <v>1649</v>
      </c>
      <c r="F697" s="59" t="s">
        <v>1650</v>
      </c>
      <c r="G697" s="59" t="s">
        <v>1657</v>
      </c>
      <c r="H697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08* cytotoxic and cytostatic medicines</v>
      </c>
    </row>
    <row r="698" spans="2:8" s="62" customFormat="1" ht="126" x14ac:dyDescent="0.15">
      <c r="B698" s="58" t="str">
        <f>"ELoW_"&amp;LEFT(t_EuropeanWasteCodes[[#This Row],[Imported code]],2)&amp;"_"&amp;MID(t_EuropeanWasteCodes[[#This Row],[Imported code]],4,2)&amp;"_"&amp;MID(t_EuropeanWasteCodes[[#This Row],[Imported code]],7,2)</f>
        <v>ELoW_18_01_09</v>
      </c>
      <c r="C698" s="58" t="str">
        <f>IF(RIGHT(t_EuropeanWasteCodes[[#This Row],[Imported code]],1)="*","Y","N")</f>
        <v>N</v>
      </c>
      <c r="D698" s="59" t="s">
        <v>701</v>
      </c>
      <c r="E698" s="59" t="s">
        <v>1649</v>
      </c>
      <c r="F698" s="59" t="s">
        <v>1650</v>
      </c>
      <c r="G698" s="59" t="s">
        <v>1658</v>
      </c>
      <c r="H698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09 medicines other than those mentioned in 18 01 08</v>
      </c>
    </row>
    <row r="699" spans="2:8" s="62" customFormat="1" ht="126" x14ac:dyDescent="0.15">
      <c r="B699" s="58" t="str">
        <f>"ELoW_"&amp;LEFT(t_EuropeanWasteCodes[[#This Row],[Imported code]],2)&amp;"_"&amp;MID(t_EuropeanWasteCodes[[#This Row],[Imported code]],4,2)&amp;"_"&amp;MID(t_EuropeanWasteCodes[[#This Row],[Imported code]],7,2)</f>
        <v>ELoW_18_01_10</v>
      </c>
      <c r="C699" s="58" t="str">
        <f>IF(RIGHT(t_EuropeanWasteCodes[[#This Row],[Imported code]],1)="*","Y","N")</f>
        <v>Y</v>
      </c>
      <c r="D699" s="59" t="s">
        <v>702</v>
      </c>
      <c r="E699" s="59" t="s">
        <v>1649</v>
      </c>
      <c r="F699" s="59" t="s">
        <v>1650</v>
      </c>
      <c r="G699" s="59" t="s">
        <v>1659</v>
      </c>
      <c r="H699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01 wastes from natal care, diagnosis, treatment or prevention of disease in humans &gt; 18 01 10* amalgam waste from dental care</v>
      </c>
    </row>
    <row r="700" spans="2:8" s="62" customFormat="1" ht="112" x14ac:dyDescent="0.15">
      <c r="B700" s="58" t="str">
        <f>"ELoW_"&amp;LEFT(t_EuropeanWasteCodes[[#This Row],[Imported code]],2)&amp;"_"&amp;MID(t_EuropeanWasteCodes[[#This Row],[Imported code]],4,2)&amp;"_"&amp;MID(t_EuropeanWasteCodes[[#This Row],[Imported code]],7,2)</f>
        <v>ELoW_18_02_01</v>
      </c>
      <c r="C700" s="58" t="str">
        <f>IF(RIGHT(t_EuropeanWasteCodes[[#This Row],[Imported code]],1)="*","Y","N")</f>
        <v>N</v>
      </c>
      <c r="D700" s="59" t="s">
        <v>703</v>
      </c>
      <c r="E700" s="59" t="s">
        <v>1649</v>
      </c>
      <c r="F700" s="59" t="s">
        <v>1660</v>
      </c>
      <c r="G700" s="59" t="s">
        <v>1661</v>
      </c>
      <c r="H700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01 sharps (except 18 02 02)</v>
      </c>
    </row>
    <row r="701" spans="2:8" s="62" customFormat="1" ht="154" x14ac:dyDescent="0.15">
      <c r="B701" s="58" t="str">
        <f>"ELoW_"&amp;LEFT(t_EuropeanWasteCodes[[#This Row],[Imported code]],2)&amp;"_"&amp;MID(t_EuropeanWasteCodes[[#This Row],[Imported code]],4,2)&amp;"_"&amp;MID(t_EuropeanWasteCodes[[#This Row],[Imported code]],7,2)</f>
        <v>ELoW_18_02_02</v>
      </c>
      <c r="C701" s="58" t="str">
        <f>IF(RIGHT(t_EuropeanWasteCodes[[#This Row],[Imported code]],1)="*","Y","N")</f>
        <v>Y</v>
      </c>
      <c r="D701" s="59" t="s">
        <v>704</v>
      </c>
      <c r="E701" s="59" t="s">
        <v>1649</v>
      </c>
      <c r="F701" s="59" t="s">
        <v>1660</v>
      </c>
      <c r="G701" s="59" t="s">
        <v>1662</v>
      </c>
      <c r="H701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02* wastes whose collection and disposal is subject to special requirements in order to prevent infection</v>
      </c>
    </row>
    <row r="702" spans="2:8" s="62" customFormat="1" ht="154" x14ac:dyDescent="0.15">
      <c r="B702" s="58" t="str">
        <f>"ELoW_"&amp;LEFT(t_EuropeanWasteCodes[[#This Row],[Imported code]],2)&amp;"_"&amp;MID(t_EuropeanWasteCodes[[#This Row],[Imported code]],4,2)&amp;"_"&amp;MID(t_EuropeanWasteCodes[[#This Row],[Imported code]],7,2)</f>
        <v>ELoW_18_02_03</v>
      </c>
      <c r="C702" s="58" t="str">
        <f>IF(RIGHT(t_EuropeanWasteCodes[[#This Row],[Imported code]],1)="*","Y","N")</f>
        <v>N</v>
      </c>
      <c r="D702" s="59" t="s">
        <v>705</v>
      </c>
      <c r="E702" s="59" t="s">
        <v>1649</v>
      </c>
      <c r="F702" s="59" t="s">
        <v>1660</v>
      </c>
      <c r="G702" s="59" t="s">
        <v>1663</v>
      </c>
      <c r="H702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03 wastes whose collection and disposal is not subject to special requirements in order to prevent infection</v>
      </c>
    </row>
    <row r="703" spans="2:8" s="62" customFormat="1" ht="126" x14ac:dyDescent="0.15">
      <c r="B703" s="58" t="str">
        <f>"ELoW_"&amp;LEFT(t_EuropeanWasteCodes[[#This Row],[Imported code]],2)&amp;"_"&amp;MID(t_EuropeanWasteCodes[[#This Row],[Imported code]],4,2)&amp;"_"&amp;MID(t_EuropeanWasteCodes[[#This Row],[Imported code]],7,2)</f>
        <v>ELoW_18_02_05</v>
      </c>
      <c r="C703" s="58" t="str">
        <f>IF(RIGHT(t_EuropeanWasteCodes[[#This Row],[Imported code]],1)="*","Y","N")</f>
        <v>Y</v>
      </c>
      <c r="D703" s="59" t="s">
        <v>706</v>
      </c>
      <c r="E703" s="59" t="s">
        <v>1649</v>
      </c>
      <c r="F703" s="59" t="s">
        <v>1660</v>
      </c>
      <c r="G703" s="59" t="s">
        <v>1664</v>
      </c>
      <c r="H703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05* chemicals consisting of or containing hazardous substances</v>
      </c>
    </row>
    <row r="704" spans="2:8" s="62" customFormat="1" ht="126" x14ac:dyDescent="0.15">
      <c r="B704" s="58" t="str">
        <f>"ELoW_"&amp;LEFT(t_EuropeanWasteCodes[[#This Row],[Imported code]],2)&amp;"_"&amp;MID(t_EuropeanWasteCodes[[#This Row],[Imported code]],4,2)&amp;"_"&amp;MID(t_EuropeanWasteCodes[[#This Row],[Imported code]],7,2)</f>
        <v>ELoW_18_02_06</v>
      </c>
      <c r="C704" s="58" t="str">
        <f>IF(RIGHT(t_EuropeanWasteCodes[[#This Row],[Imported code]],1)="*","Y","N")</f>
        <v>N</v>
      </c>
      <c r="D704" s="59" t="s">
        <v>707</v>
      </c>
      <c r="E704" s="59" t="s">
        <v>1649</v>
      </c>
      <c r="F704" s="59" t="s">
        <v>1660</v>
      </c>
      <c r="G704" s="59" t="s">
        <v>1665</v>
      </c>
      <c r="H704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06 chemicals other than those mentioned in 18 02 05</v>
      </c>
    </row>
    <row r="705" spans="2:8" s="62" customFormat="1" ht="126" x14ac:dyDescent="0.15">
      <c r="B705" s="58" t="str">
        <f>"ELoW_"&amp;LEFT(t_EuropeanWasteCodes[[#This Row],[Imported code]],2)&amp;"_"&amp;MID(t_EuropeanWasteCodes[[#This Row],[Imported code]],4,2)&amp;"_"&amp;MID(t_EuropeanWasteCodes[[#This Row],[Imported code]],7,2)</f>
        <v>ELoW_18_02_07</v>
      </c>
      <c r="C705" s="58" t="str">
        <f>IF(RIGHT(t_EuropeanWasteCodes[[#This Row],[Imported code]],1)="*","Y","N")</f>
        <v>Y</v>
      </c>
      <c r="D705" s="59" t="s">
        <v>708</v>
      </c>
      <c r="E705" s="59" t="s">
        <v>1649</v>
      </c>
      <c r="F705" s="59" t="s">
        <v>1660</v>
      </c>
      <c r="G705" s="59" t="s">
        <v>1666</v>
      </c>
      <c r="H705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07* cytotoxic and cytostatic medicines</v>
      </c>
    </row>
    <row r="706" spans="2:8" s="62" customFormat="1" ht="126" x14ac:dyDescent="0.15">
      <c r="B706" s="58" t="str">
        <f>"ELoW_"&amp;LEFT(t_EuropeanWasteCodes[[#This Row],[Imported code]],2)&amp;"_"&amp;MID(t_EuropeanWasteCodes[[#This Row],[Imported code]],4,2)&amp;"_"&amp;MID(t_EuropeanWasteCodes[[#This Row],[Imported code]],7,2)</f>
        <v>ELoW_18_02_08</v>
      </c>
      <c r="C706" s="58" t="str">
        <f>IF(RIGHT(t_EuropeanWasteCodes[[#This Row],[Imported code]],1)="*","Y","N")</f>
        <v>N</v>
      </c>
      <c r="D706" s="59" t="s">
        <v>709</v>
      </c>
      <c r="E706" s="59" t="s">
        <v>1649</v>
      </c>
      <c r="F706" s="59" t="s">
        <v>1660</v>
      </c>
      <c r="G706" s="59" t="s">
        <v>1667</v>
      </c>
      <c r="H706" s="60" t="str">
        <f>t_EuropeanWasteCodes[[#This Row],[Part I]]&amp;" &gt; "&amp;t_EuropeanWasteCodes[[#This Row],[Part II]]&amp;" &gt; "&amp;t_EuropeanWasteCodes[[#This Row],[Part III]]</f>
        <v>18 WASTES FROM HUMAN OR ANIMAL HEALTH CARE AND/OR RELATED RESEARCH (except kitchen and restaurant wastes not arising from immediate health care) &gt; 18 02 wastes from research, diagnosis, treatment or prevention of disease involving animals &gt; 18 02 08 medicines other than those mentioned in 18 02 07</v>
      </c>
    </row>
    <row r="707" spans="2:8" s="62" customFormat="1" ht="140" x14ac:dyDescent="0.15">
      <c r="B707" s="58" t="str">
        <f>"ELoW_"&amp;LEFT(t_EuropeanWasteCodes[[#This Row],[Imported code]],2)&amp;"_"&amp;MID(t_EuropeanWasteCodes[[#This Row],[Imported code]],4,2)&amp;"_"&amp;MID(t_EuropeanWasteCodes[[#This Row],[Imported code]],7,2)</f>
        <v>ELoW_19_01_02</v>
      </c>
      <c r="C707" s="58" t="str">
        <f>IF(RIGHT(t_EuropeanWasteCodes[[#This Row],[Imported code]],1)="*","Y","N")</f>
        <v>N</v>
      </c>
      <c r="D707" s="59" t="s">
        <v>710</v>
      </c>
      <c r="E707" s="59" t="s">
        <v>1668</v>
      </c>
      <c r="F707" s="59" t="s">
        <v>1669</v>
      </c>
      <c r="G707" s="59" t="s">
        <v>1670</v>
      </c>
      <c r="H70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02 ferrous materials removed from bottom ash</v>
      </c>
    </row>
    <row r="708" spans="2:8" s="62" customFormat="1" ht="126" x14ac:dyDescent="0.15">
      <c r="B708" s="58" t="str">
        <f>"ELoW_"&amp;LEFT(t_EuropeanWasteCodes[[#This Row],[Imported code]],2)&amp;"_"&amp;MID(t_EuropeanWasteCodes[[#This Row],[Imported code]],4,2)&amp;"_"&amp;MID(t_EuropeanWasteCodes[[#This Row],[Imported code]],7,2)</f>
        <v>ELoW_19_01_05</v>
      </c>
      <c r="C708" s="58" t="str">
        <f>IF(RIGHT(t_EuropeanWasteCodes[[#This Row],[Imported code]],1)="*","Y","N")</f>
        <v>Y</v>
      </c>
      <c r="D708" s="59" t="s">
        <v>711</v>
      </c>
      <c r="E708" s="59" t="s">
        <v>1668</v>
      </c>
      <c r="F708" s="59" t="s">
        <v>1669</v>
      </c>
      <c r="G708" s="59" t="s">
        <v>1671</v>
      </c>
      <c r="H70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05* filter cake from gas treatment</v>
      </c>
    </row>
    <row r="709" spans="2:8" s="62" customFormat="1" ht="154" x14ac:dyDescent="0.15">
      <c r="B709" s="58" t="str">
        <f>"ELoW_"&amp;LEFT(t_EuropeanWasteCodes[[#This Row],[Imported code]],2)&amp;"_"&amp;MID(t_EuropeanWasteCodes[[#This Row],[Imported code]],4,2)&amp;"_"&amp;MID(t_EuropeanWasteCodes[[#This Row],[Imported code]],7,2)</f>
        <v>ELoW_19_01_06</v>
      </c>
      <c r="C709" s="58" t="str">
        <f>IF(RIGHT(t_EuropeanWasteCodes[[#This Row],[Imported code]],1)="*","Y","N")</f>
        <v>Y</v>
      </c>
      <c r="D709" s="59" t="s">
        <v>712</v>
      </c>
      <c r="E709" s="59" t="s">
        <v>1668</v>
      </c>
      <c r="F709" s="59" t="s">
        <v>1669</v>
      </c>
      <c r="G709" s="59" t="s">
        <v>1672</v>
      </c>
      <c r="H70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06* aqueous liquid wastes from gas treatment and other aqueous liquid wastes</v>
      </c>
    </row>
    <row r="710" spans="2:8" s="62" customFormat="1" ht="140" x14ac:dyDescent="0.15">
      <c r="B710" s="58" t="str">
        <f>"ELoW_"&amp;LEFT(t_EuropeanWasteCodes[[#This Row],[Imported code]],2)&amp;"_"&amp;MID(t_EuropeanWasteCodes[[#This Row],[Imported code]],4,2)&amp;"_"&amp;MID(t_EuropeanWasteCodes[[#This Row],[Imported code]],7,2)</f>
        <v>ELoW_19_01_07</v>
      </c>
      <c r="C710" s="58" t="str">
        <f>IF(RIGHT(t_EuropeanWasteCodes[[#This Row],[Imported code]],1)="*","Y","N")</f>
        <v>Y</v>
      </c>
      <c r="D710" s="59" t="s">
        <v>713</v>
      </c>
      <c r="E710" s="59" t="s">
        <v>1668</v>
      </c>
      <c r="F710" s="59" t="s">
        <v>1669</v>
      </c>
      <c r="G710" s="59" t="s">
        <v>1673</v>
      </c>
      <c r="H71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07* solid wastes from gas treatment</v>
      </c>
    </row>
    <row r="711" spans="2:8" s="62" customFormat="1" ht="140" x14ac:dyDescent="0.15">
      <c r="B711" s="58" t="str">
        <f>"ELoW_"&amp;LEFT(t_EuropeanWasteCodes[[#This Row],[Imported code]],2)&amp;"_"&amp;MID(t_EuropeanWasteCodes[[#This Row],[Imported code]],4,2)&amp;"_"&amp;MID(t_EuropeanWasteCodes[[#This Row],[Imported code]],7,2)</f>
        <v>ELoW_19_01_10</v>
      </c>
      <c r="C711" s="58" t="str">
        <f>IF(RIGHT(t_EuropeanWasteCodes[[#This Row],[Imported code]],1)="*","Y","N")</f>
        <v>Y</v>
      </c>
      <c r="D711" s="59" t="s">
        <v>714</v>
      </c>
      <c r="E711" s="59" t="s">
        <v>1668</v>
      </c>
      <c r="F711" s="59" t="s">
        <v>1669</v>
      </c>
      <c r="G711" s="59" t="s">
        <v>1674</v>
      </c>
      <c r="H71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10* spent activated carbon from flue-gas treatment</v>
      </c>
    </row>
    <row r="712" spans="2:8" s="62" customFormat="1" ht="140" x14ac:dyDescent="0.15">
      <c r="B712" s="58" t="str">
        <f>"ELoW_"&amp;LEFT(t_EuropeanWasteCodes[[#This Row],[Imported code]],2)&amp;"_"&amp;MID(t_EuropeanWasteCodes[[#This Row],[Imported code]],4,2)&amp;"_"&amp;MID(t_EuropeanWasteCodes[[#This Row],[Imported code]],7,2)</f>
        <v>ELoW_19_01_11</v>
      </c>
      <c r="C712" s="58" t="str">
        <f>IF(RIGHT(t_EuropeanWasteCodes[[#This Row],[Imported code]],1)="*","Y","N")</f>
        <v>Y</v>
      </c>
      <c r="D712" s="59" t="s">
        <v>715</v>
      </c>
      <c r="E712" s="59" t="s">
        <v>1668</v>
      </c>
      <c r="F712" s="59" t="s">
        <v>1669</v>
      </c>
      <c r="G712" s="59" t="s">
        <v>1675</v>
      </c>
      <c r="H71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11* bottom ash and slag containing hazardous substances</v>
      </c>
    </row>
    <row r="713" spans="2:8" s="62" customFormat="1" ht="140" x14ac:dyDescent="0.15">
      <c r="B713" s="58" t="str">
        <f>"ELoW_"&amp;LEFT(t_EuropeanWasteCodes[[#This Row],[Imported code]],2)&amp;"_"&amp;MID(t_EuropeanWasteCodes[[#This Row],[Imported code]],4,2)&amp;"_"&amp;MID(t_EuropeanWasteCodes[[#This Row],[Imported code]],7,2)</f>
        <v>ELoW_19_01_12</v>
      </c>
      <c r="C713" s="58" t="str">
        <f>IF(RIGHT(t_EuropeanWasteCodes[[#This Row],[Imported code]],1)="*","Y","N")</f>
        <v>N</v>
      </c>
      <c r="D713" s="59" t="s">
        <v>716</v>
      </c>
      <c r="E713" s="59" t="s">
        <v>1668</v>
      </c>
      <c r="F713" s="59" t="s">
        <v>1669</v>
      </c>
      <c r="G713" s="59" t="s">
        <v>1676</v>
      </c>
      <c r="H71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12 bottom ash and slag other than those mentioned in 19 01 11</v>
      </c>
    </row>
    <row r="714" spans="2:8" s="62" customFormat="1" ht="140" x14ac:dyDescent="0.15">
      <c r="B714" s="58" t="str">
        <f>"ELoW_"&amp;LEFT(t_EuropeanWasteCodes[[#This Row],[Imported code]],2)&amp;"_"&amp;MID(t_EuropeanWasteCodes[[#This Row],[Imported code]],4,2)&amp;"_"&amp;MID(t_EuropeanWasteCodes[[#This Row],[Imported code]],7,2)</f>
        <v>ELoW_19_01_13</v>
      </c>
      <c r="C714" s="58" t="str">
        <f>IF(RIGHT(t_EuropeanWasteCodes[[#This Row],[Imported code]],1)="*","Y","N")</f>
        <v>Y</v>
      </c>
      <c r="D714" s="59" t="s">
        <v>717</v>
      </c>
      <c r="E714" s="59" t="s">
        <v>1668</v>
      </c>
      <c r="F714" s="59" t="s">
        <v>1669</v>
      </c>
      <c r="G714" s="59" t="s">
        <v>1677</v>
      </c>
      <c r="H71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13* fly ash containing hazardous substances</v>
      </c>
    </row>
    <row r="715" spans="2:8" s="62" customFormat="1" ht="140" x14ac:dyDescent="0.15">
      <c r="B715" s="58" t="str">
        <f>"ELoW_"&amp;LEFT(t_EuropeanWasteCodes[[#This Row],[Imported code]],2)&amp;"_"&amp;MID(t_EuropeanWasteCodes[[#This Row],[Imported code]],4,2)&amp;"_"&amp;MID(t_EuropeanWasteCodes[[#This Row],[Imported code]],7,2)</f>
        <v>ELoW_19_01_14</v>
      </c>
      <c r="C715" s="58" t="str">
        <f>IF(RIGHT(t_EuropeanWasteCodes[[#This Row],[Imported code]],1)="*","Y","N")</f>
        <v>N</v>
      </c>
      <c r="D715" s="59" t="s">
        <v>718</v>
      </c>
      <c r="E715" s="59" t="s">
        <v>1668</v>
      </c>
      <c r="F715" s="59" t="s">
        <v>1669</v>
      </c>
      <c r="G715" s="59" t="s">
        <v>1678</v>
      </c>
      <c r="H71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14 fly ash other than those mentioned in 19 01 13</v>
      </c>
    </row>
    <row r="716" spans="2:8" s="62" customFormat="1" ht="140" x14ac:dyDescent="0.15">
      <c r="B716" s="58" t="str">
        <f>"ELoW_"&amp;LEFT(t_EuropeanWasteCodes[[#This Row],[Imported code]],2)&amp;"_"&amp;MID(t_EuropeanWasteCodes[[#This Row],[Imported code]],4,2)&amp;"_"&amp;MID(t_EuropeanWasteCodes[[#This Row],[Imported code]],7,2)</f>
        <v>ELoW_19_01_15</v>
      </c>
      <c r="C716" s="58" t="str">
        <f>IF(RIGHT(t_EuropeanWasteCodes[[#This Row],[Imported code]],1)="*","Y","N")</f>
        <v>Y</v>
      </c>
      <c r="D716" s="59" t="s">
        <v>719</v>
      </c>
      <c r="E716" s="59" t="s">
        <v>1668</v>
      </c>
      <c r="F716" s="59" t="s">
        <v>1669</v>
      </c>
      <c r="G716" s="59" t="s">
        <v>1679</v>
      </c>
      <c r="H71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15* boiler dust containing hazardous substances</v>
      </c>
    </row>
    <row r="717" spans="2:8" s="62" customFormat="1" ht="140" x14ac:dyDescent="0.15">
      <c r="B717" s="58" t="str">
        <f>"ELoW_"&amp;LEFT(t_EuropeanWasteCodes[[#This Row],[Imported code]],2)&amp;"_"&amp;MID(t_EuropeanWasteCodes[[#This Row],[Imported code]],4,2)&amp;"_"&amp;MID(t_EuropeanWasteCodes[[#This Row],[Imported code]],7,2)</f>
        <v>ELoW_19_01_16</v>
      </c>
      <c r="C717" s="58" t="str">
        <f>IF(RIGHT(t_EuropeanWasteCodes[[#This Row],[Imported code]],1)="*","Y","N")</f>
        <v>N</v>
      </c>
      <c r="D717" s="59" t="s">
        <v>720</v>
      </c>
      <c r="E717" s="59" t="s">
        <v>1668</v>
      </c>
      <c r="F717" s="59" t="s">
        <v>1669</v>
      </c>
      <c r="G717" s="59" t="s">
        <v>1680</v>
      </c>
      <c r="H71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16 boiler dust other than those mentioned in 19 01 15</v>
      </c>
    </row>
    <row r="718" spans="2:8" s="62" customFormat="1" ht="140" x14ac:dyDescent="0.15">
      <c r="B718" s="58" t="str">
        <f>"ELoW_"&amp;LEFT(t_EuropeanWasteCodes[[#This Row],[Imported code]],2)&amp;"_"&amp;MID(t_EuropeanWasteCodes[[#This Row],[Imported code]],4,2)&amp;"_"&amp;MID(t_EuropeanWasteCodes[[#This Row],[Imported code]],7,2)</f>
        <v>ELoW_19_01_17</v>
      </c>
      <c r="C718" s="58" t="str">
        <f>IF(RIGHT(t_EuropeanWasteCodes[[#This Row],[Imported code]],1)="*","Y","N")</f>
        <v>Y</v>
      </c>
      <c r="D718" s="59" t="s">
        <v>1849</v>
      </c>
      <c r="E718" s="59" t="s">
        <v>1668</v>
      </c>
      <c r="F718" s="59" t="s">
        <v>1669</v>
      </c>
      <c r="G718" s="59" t="s">
        <v>1681</v>
      </c>
      <c r="H71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17* pyrolysis wastes containing hazardous substances</v>
      </c>
    </row>
    <row r="719" spans="2:8" s="62" customFormat="1" ht="140" x14ac:dyDescent="0.15">
      <c r="B719" s="58" t="str">
        <f>"ELoW_"&amp;LEFT(t_EuropeanWasteCodes[[#This Row],[Imported code]],2)&amp;"_"&amp;MID(t_EuropeanWasteCodes[[#This Row],[Imported code]],4,2)&amp;"_"&amp;MID(t_EuropeanWasteCodes[[#This Row],[Imported code]],7,2)</f>
        <v>ELoW_19_01_18</v>
      </c>
      <c r="C719" s="58" t="str">
        <f>IF(RIGHT(t_EuropeanWasteCodes[[#This Row],[Imported code]],1)="*","Y","N")</f>
        <v>N</v>
      </c>
      <c r="D719" s="59" t="s">
        <v>721</v>
      </c>
      <c r="E719" s="59" t="s">
        <v>1668</v>
      </c>
      <c r="F719" s="59" t="s">
        <v>1669</v>
      </c>
      <c r="G719" s="59" t="s">
        <v>1682</v>
      </c>
      <c r="H71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18 pyrolysis wastes other than those mentioned in 19 01 17</v>
      </c>
    </row>
    <row r="720" spans="2:8" s="62" customFormat="1" ht="126" x14ac:dyDescent="0.15">
      <c r="B720" s="58" t="str">
        <f>"ELoW_"&amp;LEFT(t_EuropeanWasteCodes[[#This Row],[Imported code]],2)&amp;"_"&amp;MID(t_EuropeanWasteCodes[[#This Row],[Imported code]],4,2)&amp;"_"&amp;MID(t_EuropeanWasteCodes[[#This Row],[Imported code]],7,2)</f>
        <v>ELoW_19_01_19</v>
      </c>
      <c r="C720" s="58" t="str">
        <f>IF(RIGHT(t_EuropeanWasteCodes[[#This Row],[Imported code]],1)="*","Y","N")</f>
        <v>N</v>
      </c>
      <c r="D720" s="59" t="s">
        <v>722</v>
      </c>
      <c r="E720" s="59" t="s">
        <v>1668</v>
      </c>
      <c r="F720" s="59" t="s">
        <v>1669</v>
      </c>
      <c r="G720" s="59" t="s">
        <v>1683</v>
      </c>
      <c r="H72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19 sands from fluidised beds</v>
      </c>
    </row>
    <row r="721" spans="2:8" s="62" customFormat="1" ht="140" x14ac:dyDescent="0.15">
      <c r="B721" s="58" t="str">
        <f>"ELoW_"&amp;LEFT(t_EuropeanWasteCodes[[#This Row],[Imported code]],2)&amp;"_"&amp;MID(t_EuropeanWasteCodes[[#This Row],[Imported code]],4,2)&amp;"_"&amp;MID(t_EuropeanWasteCodes[[#This Row],[Imported code]],7,2)</f>
        <v>ELoW_19_01_99</v>
      </c>
      <c r="C721" s="58" t="str">
        <f>IF(RIGHT(t_EuropeanWasteCodes[[#This Row],[Imported code]],1)="*","Y","N")</f>
        <v>N</v>
      </c>
      <c r="D721" s="59" t="s">
        <v>723</v>
      </c>
      <c r="E721" s="59" t="s">
        <v>1668</v>
      </c>
      <c r="F721" s="59" t="s">
        <v>1669</v>
      </c>
      <c r="G721" s="59" t="s">
        <v>1684</v>
      </c>
      <c r="H72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01 wastes from incineration or pyrolysis of waste &gt; 19 01 99 wastes not otherwise specified</v>
      </c>
    </row>
    <row r="722" spans="2:8" s="62" customFormat="1" ht="168" x14ac:dyDescent="0.15">
      <c r="B722" s="58" t="str">
        <f>"ELoW_"&amp;LEFT(t_EuropeanWasteCodes[[#This Row],[Imported code]],2)&amp;"_"&amp;MID(t_EuropeanWasteCodes[[#This Row],[Imported code]],4,2)&amp;"_"&amp;MID(t_EuropeanWasteCodes[[#This Row],[Imported code]],7,2)</f>
        <v>ELoW_19_02_03</v>
      </c>
      <c r="C722" s="58" t="str">
        <f>IF(RIGHT(t_EuropeanWasteCodes[[#This Row],[Imported code]],1)="*","Y","N")</f>
        <v>N</v>
      </c>
      <c r="D722" s="59" t="s">
        <v>724</v>
      </c>
      <c r="E722" s="59" t="s">
        <v>1668</v>
      </c>
      <c r="F722" s="59" t="s">
        <v>1685</v>
      </c>
      <c r="G722" s="59" t="s">
        <v>1686</v>
      </c>
      <c r="H72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03 premixed wastes composed only of non-hazardous wastes</v>
      </c>
    </row>
    <row r="723" spans="2:8" s="62" customFormat="1" ht="168" x14ac:dyDescent="0.15">
      <c r="B723" s="58" t="str">
        <f>"ELoW_"&amp;LEFT(t_EuropeanWasteCodes[[#This Row],[Imported code]],2)&amp;"_"&amp;MID(t_EuropeanWasteCodes[[#This Row],[Imported code]],4,2)&amp;"_"&amp;MID(t_EuropeanWasteCodes[[#This Row],[Imported code]],7,2)</f>
        <v>ELoW_19_02_04</v>
      </c>
      <c r="C723" s="58" t="str">
        <f>IF(RIGHT(t_EuropeanWasteCodes[[#This Row],[Imported code]],1)="*","Y","N")</f>
        <v>Y</v>
      </c>
      <c r="D723" s="59" t="s">
        <v>725</v>
      </c>
      <c r="E723" s="59" t="s">
        <v>1668</v>
      </c>
      <c r="F723" s="59" t="s">
        <v>1685</v>
      </c>
      <c r="G723" s="59" t="s">
        <v>1687</v>
      </c>
      <c r="H72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04* premixed wastes composed of at least one hazardous waste</v>
      </c>
    </row>
    <row r="724" spans="2:8" s="62" customFormat="1" ht="182" x14ac:dyDescent="0.15">
      <c r="B724" s="58" t="str">
        <f>"ELoW_"&amp;LEFT(t_EuropeanWasteCodes[[#This Row],[Imported code]],2)&amp;"_"&amp;MID(t_EuropeanWasteCodes[[#This Row],[Imported code]],4,2)&amp;"_"&amp;MID(t_EuropeanWasteCodes[[#This Row],[Imported code]],7,2)</f>
        <v>ELoW_19_02_05</v>
      </c>
      <c r="C724" s="58" t="str">
        <f>IF(RIGHT(t_EuropeanWasteCodes[[#This Row],[Imported code]],1)="*","Y","N")</f>
        <v>Y</v>
      </c>
      <c r="D724" s="59" t="s">
        <v>726</v>
      </c>
      <c r="E724" s="59" t="s">
        <v>1668</v>
      </c>
      <c r="F724" s="59" t="s">
        <v>1685</v>
      </c>
      <c r="G724" s="59" t="s">
        <v>1688</v>
      </c>
      <c r="H72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05* sludges from physico/chemical treatment containing hazardous substances</v>
      </c>
    </row>
    <row r="725" spans="2:8" s="62" customFormat="1" ht="182" x14ac:dyDescent="0.15">
      <c r="B725" s="58" t="str">
        <f>"ELoW_"&amp;LEFT(t_EuropeanWasteCodes[[#This Row],[Imported code]],2)&amp;"_"&amp;MID(t_EuropeanWasteCodes[[#This Row],[Imported code]],4,2)&amp;"_"&amp;MID(t_EuropeanWasteCodes[[#This Row],[Imported code]],7,2)</f>
        <v>ELoW_19_02_06</v>
      </c>
      <c r="C725" s="58" t="str">
        <f>IF(RIGHT(t_EuropeanWasteCodes[[#This Row],[Imported code]],1)="*","Y","N")</f>
        <v>N</v>
      </c>
      <c r="D725" s="59" t="s">
        <v>727</v>
      </c>
      <c r="E725" s="59" t="s">
        <v>1668</v>
      </c>
      <c r="F725" s="59" t="s">
        <v>1685</v>
      </c>
      <c r="G725" s="59" t="s">
        <v>1689</v>
      </c>
      <c r="H72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06 sludges from physico/chemical treatment other than those mentioned in 19 02 05</v>
      </c>
    </row>
    <row r="726" spans="2:8" s="62" customFormat="1" ht="168" x14ac:dyDescent="0.15">
      <c r="B726" s="58" t="str">
        <f>"ELoW_"&amp;LEFT(t_EuropeanWasteCodes[[#This Row],[Imported code]],2)&amp;"_"&amp;MID(t_EuropeanWasteCodes[[#This Row],[Imported code]],4,2)&amp;"_"&amp;MID(t_EuropeanWasteCodes[[#This Row],[Imported code]],7,2)</f>
        <v>ELoW_19_02_07</v>
      </c>
      <c r="C726" s="58" t="str">
        <f>IF(RIGHT(t_EuropeanWasteCodes[[#This Row],[Imported code]],1)="*","Y","N")</f>
        <v>Y</v>
      </c>
      <c r="D726" s="59" t="s">
        <v>728</v>
      </c>
      <c r="E726" s="59" t="s">
        <v>1668</v>
      </c>
      <c r="F726" s="59" t="s">
        <v>1685</v>
      </c>
      <c r="G726" s="59" t="s">
        <v>1690</v>
      </c>
      <c r="H72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07* oil and concentrates from separation</v>
      </c>
    </row>
    <row r="727" spans="2:8" s="62" customFormat="1" ht="168" x14ac:dyDescent="0.15">
      <c r="B727" s="58" t="str">
        <f>"ELoW_"&amp;LEFT(t_EuropeanWasteCodes[[#This Row],[Imported code]],2)&amp;"_"&amp;MID(t_EuropeanWasteCodes[[#This Row],[Imported code]],4,2)&amp;"_"&amp;MID(t_EuropeanWasteCodes[[#This Row],[Imported code]],7,2)</f>
        <v>ELoW_19_02_08</v>
      </c>
      <c r="C727" s="58" t="str">
        <f>IF(RIGHT(t_EuropeanWasteCodes[[#This Row],[Imported code]],1)="*","Y","N")</f>
        <v>Y</v>
      </c>
      <c r="D727" s="59" t="s">
        <v>729</v>
      </c>
      <c r="E727" s="59" t="s">
        <v>1668</v>
      </c>
      <c r="F727" s="59" t="s">
        <v>1685</v>
      </c>
      <c r="G727" s="59" t="s">
        <v>1691</v>
      </c>
      <c r="H72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08* liquid combustible wastes containing hazardous substances</v>
      </c>
    </row>
    <row r="728" spans="2:8" s="62" customFormat="1" ht="168" x14ac:dyDescent="0.15">
      <c r="B728" s="58" t="str">
        <f>"ELoW_"&amp;LEFT(t_EuropeanWasteCodes[[#This Row],[Imported code]],2)&amp;"_"&amp;MID(t_EuropeanWasteCodes[[#This Row],[Imported code]],4,2)&amp;"_"&amp;MID(t_EuropeanWasteCodes[[#This Row],[Imported code]],7,2)</f>
        <v>ELoW_19_02_09</v>
      </c>
      <c r="C728" s="58" t="str">
        <f>IF(RIGHT(t_EuropeanWasteCodes[[#This Row],[Imported code]],1)="*","Y","N")</f>
        <v>Y</v>
      </c>
      <c r="D728" s="59" t="s">
        <v>730</v>
      </c>
      <c r="E728" s="59" t="s">
        <v>1668</v>
      </c>
      <c r="F728" s="59" t="s">
        <v>1685</v>
      </c>
      <c r="G728" s="59" t="s">
        <v>1692</v>
      </c>
      <c r="H72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09* solid combustible wastes containing hazardous substances</v>
      </c>
    </row>
    <row r="729" spans="2:8" s="62" customFormat="1" ht="182" x14ac:dyDescent="0.15">
      <c r="B729" s="58" t="str">
        <f>"ELoW_"&amp;LEFT(t_EuropeanWasteCodes[[#This Row],[Imported code]],2)&amp;"_"&amp;MID(t_EuropeanWasteCodes[[#This Row],[Imported code]],4,2)&amp;"_"&amp;MID(t_EuropeanWasteCodes[[#This Row],[Imported code]],7,2)</f>
        <v>ELoW_19_02_10</v>
      </c>
      <c r="C729" s="58" t="str">
        <f>IF(RIGHT(t_EuropeanWasteCodes[[#This Row],[Imported code]],1)="*","Y","N")</f>
        <v>N</v>
      </c>
      <c r="D729" s="59" t="s">
        <v>731</v>
      </c>
      <c r="E729" s="59" t="s">
        <v>1668</v>
      </c>
      <c r="F729" s="59" t="s">
        <v>1685</v>
      </c>
      <c r="G729" s="59" t="s">
        <v>1693</v>
      </c>
      <c r="H72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10 combustible wastes other than those mentioned in 19 02 08 and 19 02 09</v>
      </c>
    </row>
    <row r="730" spans="2:8" s="62" customFormat="1" ht="168" x14ac:dyDescent="0.15">
      <c r="B730" s="58" t="str">
        <f>"ELoW_"&amp;LEFT(t_EuropeanWasteCodes[[#This Row],[Imported code]],2)&amp;"_"&amp;MID(t_EuropeanWasteCodes[[#This Row],[Imported code]],4,2)&amp;"_"&amp;MID(t_EuropeanWasteCodes[[#This Row],[Imported code]],7,2)</f>
        <v>ELoW_19_02_11</v>
      </c>
      <c r="C730" s="58" t="str">
        <f>IF(RIGHT(t_EuropeanWasteCodes[[#This Row],[Imported code]],1)="*","Y","N")</f>
        <v>Y</v>
      </c>
      <c r="D730" s="59" t="s">
        <v>732</v>
      </c>
      <c r="E730" s="59" t="s">
        <v>1668</v>
      </c>
      <c r="F730" s="59" t="s">
        <v>1685</v>
      </c>
      <c r="G730" s="59" t="s">
        <v>1694</v>
      </c>
      <c r="H73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11* other wastes containing hazardous substances</v>
      </c>
    </row>
    <row r="731" spans="2:8" s="62" customFormat="1" ht="168" x14ac:dyDescent="0.15">
      <c r="B731" s="58" t="str">
        <f>"ELoW_"&amp;LEFT(t_EuropeanWasteCodes[[#This Row],[Imported code]],2)&amp;"_"&amp;MID(t_EuropeanWasteCodes[[#This Row],[Imported code]],4,2)&amp;"_"&amp;MID(t_EuropeanWasteCodes[[#This Row],[Imported code]],7,2)</f>
        <v>ELoW_19_02_99</v>
      </c>
      <c r="C731" s="58" t="str">
        <f>IF(RIGHT(t_EuropeanWasteCodes[[#This Row],[Imported code]],1)="*","Y","N")</f>
        <v>N</v>
      </c>
      <c r="D731" s="59" t="s">
        <v>733</v>
      </c>
      <c r="E731" s="59" t="s">
        <v>1668</v>
      </c>
      <c r="F731" s="59" t="s">
        <v>1685</v>
      </c>
      <c r="G731" s="59" t="s">
        <v>1695</v>
      </c>
      <c r="H73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02 wastes from physico/chemical treatments of waste (including dechromatation, decyanidation, neutralisation) &gt; 19 02 99 wastes not otherwise specified</v>
      </c>
    </row>
    <row r="732" spans="2:8" s="62" customFormat="1" ht="140" x14ac:dyDescent="0.15">
      <c r="B732" s="58" t="str">
        <f>"ELoW_"&amp;LEFT(t_EuropeanWasteCodes[[#This Row],[Imported code]],2)&amp;"_"&amp;MID(t_EuropeanWasteCodes[[#This Row],[Imported code]],4,2)&amp;"_"&amp;MID(t_EuropeanWasteCodes[[#This Row],[Imported code]],7,2)</f>
        <v>ELoW_19_03_04</v>
      </c>
      <c r="C732" s="58" t="str">
        <f>IF(RIGHT(t_EuropeanWasteCodes[[#This Row],[Imported code]],1)="*","Y","N")</f>
        <v>Y</v>
      </c>
      <c r="D732" s="59" t="s">
        <v>734</v>
      </c>
      <c r="E732" s="59" t="s">
        <v>1668</v>
      </c>
      <c r="F732" s="59" t="s">
        <v>1696</v>
      </c>
      <c r="G732" s="59" t="s">
        <v>1697</v>
      </c>
      <c r="H73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03 stabilised/solidified wastes &gt; 19 03 04* wastes marked as hazardous, partly stabilised other than 19 03 08</v>
      </c>
    </row>
    <row r="733" spans="2:8" s="62" customFormat="1" ht="140" x14ac:dyDescent="0.15">
      <c r="B733" s="58" t="str">
        <f>"ELoW_"&amp;LEFT(t_EuropeanWasteCodes[[#This Row],[Imported code]],2)&amp;"_"&amp;MID(t_EuropeanWasteCodes[[#This Row],[Imported code]],4,2)&amp;"_"&amp;MID(t_EuropeanWasteCodes[[#This Row],[Imported code]],7,2)</f>
        <v>ELoW_19_03_05</v>
      </c>
      <c r="C733" s="58" t="str">
        <f>IF(RIGHT(t_EuropeanWasteCodes[[#This Row],[Imported code]],1)="*","Y","N")</f>
        <v>N</v>
      </c>
      <c r="D733" s="59" t="s">
        <v>735</v>
      </c>
      <c r="E733" s="59" t="s">
        <v>1668</v>
      </c>
      <c r="F733" s="59" t="s">
        <v>1696</v>
      </c>
      <c r="G733" s="59" t="s">
        <v>1698</v>
      </c>
      <c r="H73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03 stabilised/solidified wastes &gt; 19 03 05 stabilised wastes other than those mentioned in 19 03 04</v>
      </c>
    </row>
    <row r="734" spans="2:8" s="62" customFormat="1" ht="126" x14ac:dyDescent="0.15">
      <c r="B734" s="58" t="str">
        <f>"ELoW_"&amp;LEFT(t_EuropeanWasteCodes[[#This Row],[Imported code]],2)&amp;"_"&amp;MID(t_EuropeanWasteCodes[[#This Row],[Imported code]],4,2)&amp;"_"&amp;MID(t_EuropeanWasteCodes[[#This Row],[Imported code]],7,2)</f>
        <v>ELoW_19_03_06</v>
      </c>
      <c r="C734" s="58" t="str">
        <f>IF(RIGHT(t_EuropeanWasteCodes[[#This Row],[Imported code]],1)="*","Y","N")</f>
        <v>Y</v>
      </c>
      <c r="D734" s="59" t="s">
        <v>736</v>
      </c>
      <c r="E734" s="59" t="s">
        <v>1668</v>
      </c>
      <c r="F734" s="59" t="s">
        <v>1696</v>
      </c>
      <c r="G734" s="59" t="s">
        <v>1699</v>
      </c>
      <c r="H73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03 stabilised/solidified wastes &gt; 19 03 06* wastes marked as hazardous, solidified</v>
      </c>
    </row>
    <row r="735" spans="2:8" s="62" customFormat="1" ht="140" x14ac:dyDescent="0.15">
      <c r="B735" s="58" t="str">
        <f>"ELoW_"&amp;LEFT(t_EuropeanWasteCodes[[#This Row],[Imported code]],2)&amp;"_"&amp;MID(t_EuropeanWasteCodes[[#This Row],[Imported code]],4,2)&amp;"_"&amp;MID(t_EuropeanWasteCodes[[#This Row],[Imported code]],7,2)</f>
        <v>ELoW_19_03_07</v>
      </c>
      <c r="C735" s="58" t="str">
        <f>IF(RIGHT(t_EuropeanWasteCodes[[#This Row],[Imported code]],1)="*","Y","N")</f>
        <v>N</v>
      </c>
      <c r="D735" s="59" t="s">
        <v>737</v>
      </c>
      <c r="E735" s="59" t="s">
        <v>1668</v>
      </c>
      <c r="F735" s="59" t="s">
        <v>1696</v>
      </c>
      <c r="G735" s="59" t="s">
        <v>1700</v>
      </c>
      <c r="H73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03 stabilised/solidified wastes &gt; 19 03 07 solidified wastes other than those mentioned in 19 03 06</v>
      </c>
    </row>
    <row r="736" spans="2:8" s="62" customFormat="1" ht="126" x14ac:dyDescent="0.15">
      <c r="B736" s="58" t="str">
        <f>"ELoW_"&amp;LEFT(t_EuropeanWasteCodes[[#This Row],[Imported code]],2)&amp;"_"&amp;MID(t_EuropeanWasteCodes[[#This Row],[Imported code]],4,2)&amp;"_"&amp;MID(t_EuropeanWasteCodes[[#This Row],[Imported code]],7,2)</f>
        <v>ELoW_19_03_08</v>
      </c>
      <c r="C736" s="58" t="str">
        <f>IF(RIGHT(t_EuropeanWasteCodes[[#This Row],[Imported code]],1)="*","Y","N")</f>
        <v>Y</v>
      </c>
      <c r="D736" s="59" t="s">
        <v>738</v>
      </c>
      <c r="E736" s="59" t="s">
        <v>1668</v>
      </c>
      <c r="F736" s="59" t="s">
        <v>1696</v>
      </c>
      <c r="G736" s="59" t="s">
        <v>1701</v>
      </c>
      <c r="H73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03 stabilised/solidified wastes &gt; 19 03 08* partly stabilised mercury</v>
      </c>
    </row>
    <row r="737" spans="2:8" s="62" customFormat="1" ht="126" x14ac:dyDescent="0.15">
      <c r="B737" s="58" t="str">
        <f>"ELoW_"&amp;LEFT(t_EuropeanWasteCodes[[#This Row],[Imported code]],2)&amp;"_"&amp;MID(t_EuropeanWasteCodes[[#This Row],[Imported code]],4,2)&amp;"_"&amp;MID(t_EuropeanWasteCodes[[#This Row],[Imported code]],7,2)</f>
        <v>ELoW_19_04_01</v>
      </c>
      <c r="C737" s="58" t="str">
        <f>IF(RIGHT(t_EuropeanWasteCodes[[#This Row],[Imported code]],1)="*","Y","N")</f>
        <v>N</v>
      </c>
      <c r="D737" s="59" t="s">
        <v>739</v>
      </c>
      <c r="E737" s="59" t="s">
        <v>1668</v>
      </c>
      <c r="F737" s="59" t="s">
        <v>1702</v>
      </c>
      <c r="G737" s="59" t="s">
        <v>1703</v>
      </c>
      <c r="H73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04 vitrified waste and wastes from vitrification &gt; 19 04 01 vitrified waste</v>
      </c>
    </row>
    <row r="738" spans="2:8" s="62" customFormat="1" ht="140" x14ac:dyDescent="0.15">
      <c r="B738" s="58" t="str">
        <f>"ELoW_"&amp;LEFT(t_EuropeanWasteCodes[[#This Row],[Imported code]],2)&amp;"_"&amp;MID(t_EuropeanWasteCodes[[#This Row],[Imported code]],4,2)&amp;"_"&amp;MID(t_EuropeanWasteCodes[[#This Row],[Imported code]],7,2)</f>
        <v>ELoW_19_04_02</v>
      </c>
      <c r="C738" s="58" t="str">
        <f>IF(RIGHT(t_EuropeanWasteCodes[[#This Row],[Imported code]],1)="*","Y","N")</f>
        <v>Y</v>
      </c>
      <c r="D738" s="59" t="s">
        <v>740</v>
      </c>
      <c r="E738" s="59" t="s">
        <v>1668</v>
      </c>
      <c r="F738" s="59" t="s">
        <v>1702</v>
      </c>
      <c r="G738" s="59" t="s">
        <v>1704</v>
      </c>
      <c r="H73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04 vitrified waste and wastes from vitrification &gt; 19 04 02* fly ash and other flue-gas treatment wastes</v>
      </c>
    </row>
    <row r="739" spans="2:8" s="62" customFormat="1" ht="126" x14ac:dyDescent="0.15">
      <c r="B739" s="58" t="str">
        <f>"ELoW_"&amp;LEFT(t_EuropeanWasteCodes[[#This Row],[Imported code]],2)&amp;"_"&amp;MID(t_EuropeanWasteCodes[[#This Row],[Imported code]],4,2)&amp;"_"&amp;MID(t_EuropeanWasteCodes[[#This Row],[Imported code]],7,2)</f>
        <v>ELoW_19_04_03</v>
      </c>
      <c r="C739" s="58" t="str">
        <f>IF(RIGHT(t_EuropeanWasteCodes[[#This Row],[Imported code]],1)="*","Y","N")</f>
        <v>Y</v>
      </c>
      <c r="D739" s="59" t="s">
        <v>741</v>
      </c>
      <c r="E739" s="59" t="s">
        <v>1668</v>
      </c>
      <c r="F739" s="59" t="s">
        <v>1702</v>
      </c>
      <c r="G739" s="59" t="s">
        <v>1705</v>
      </c>
      <c r="H73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04 vitrified waste and wastes from vitrification &gt; 19 04 03* non-vitrified solid phase</v>
      </c>
    </row>
    <row r="740" spans="2:8" s="62" customFormat="1" ht="140" x14ac:dyDescent="0.15">
      <c r="B740" s="58" t="str">
        <f>"ELoW_"&amp;LEFT(t_EuropeanWasteCodes[[#This Row],[Imported code]],2)&amp;"_"&amp;MID(t_EuropeanWasteCodes[[#This Row],[Imported code]],4,2)&amp;"_"&amp;MID(t_EuropeanWasteCodes[[#This Row],[Imported code]],7,2)</f>
        <v>ELoW_19_04_04</v>
      </c>
      <c r="C740" s="58" t="str">
        <f>IF(RIGHT(t_EuropeanWasteCodes[[#This Row],[Imported code]],1)="*","Y","N")</f>
        <v>N</v>
      </c>
      <c r="D740" s="59" t="s">
        <v>742</v>
      </c>
      <c r="E740" s="59" t="s">
        <v>1668</v>
      </c>
      <c r="F740" s="59" t="s">
        <v>1702</v>
      </c>
      <c r="G740" s="59" t="s">
        <v>1706</v>
      </c>
      <c r="H74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04 vitrified waste and wastes from vitrification &gt; 19 04 04 aqueous liquid wastes from vitrified waste tempering</v>
      </c>
    </row>
    <row r="741" spans="2:8" s="62" customFormat="1" ht="140" x14ac:dyDescent="0.15">
      <c r="B741" s="58" t="str">
        <f>"ELoW_"&amp;LEFT(t_EuropeanWasteCodes[[#This Row],[Imported code]],2)&amp;"_"&amp;MID(t_EuropeanWasteCodes[[#This Row],[Imported code]],4,2)&amp;"_"&amp;MID(t_EuropeanWasteCodes[[#This Row],[Imported code]],7,2)</f>
        <v>ELoW_19_05_01</v>
      </c>
      <c r="C741" s="58" t="str">
        <f>IF(RIGHT(t_EuropeanWasteCodes[[#This Row],[Imported code]],1)="*","Y","N")</f>
        <v>N</v>
      </c>
      <c r="D741" s="59" t="s">
        <v>743</v>
      </c>
      <c r="E741" s="59" t="s">
        <v>1668</v>
      </c>
      <c r="F741" s="59" t="s">
        <v>1707</v>
      </c>
      <c r="G741" s="59" t="s">
        <v>1708</v>
      </c>
      <c r="H74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05 wastes from aerobic treatment of solid wastes &gt; 19 05 01 non-composted fraction of municipal and similar wastes</v>
      </c>
    </row>
    <row r="742" spans="2:8" s="62" customFormat="1" ht="140" x14ac:dyDescent="0.15">
      <c r="B742" s="58" t="str">
        <f>"ELoW_"&amp;LEFT(t_EuropeanWasteCodes[[#This Row],[Imported code]],2)&amp;"_"&amp;MID(t_EuropeanWasteCodes[[#This Row],[Imported code]],4,2)&amp;"_"&amp;MID(t_EuropeanWasteCodes[[#This Row],[Imported code]],7,2)</f>
        <v>ELoW_19_05_02</v>
      </c>
      <c r="C742" s="58" t="str">
        <f>IF(RIGHT(t_EuropeanWasteCodes[[#This Row],[Imported code]],1)="*","Y","N")</f>
        <v>N</v>
      </c>
      <c r="D742" s="59" t="s">
        <v>744</v>
      </c>
      <c r="E742" s="59" t="s">
        <v>1668</v>
      </c>
      <c r="F742" s="59" t="s">
        <v>1707</v>
      </c>
      <c r="G742" s="59" t="s">
        <v>1709</v>
      </c>
      <c r="H74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05 wastes from aerobic treatment of solid wastes &gt; 19 05 02 non-composted fraction of animal and vegetable waste</v>
      </c>
    </row>
    <row r="743" spans="2:8" s="62" customFormat="1" ht="126" x14ac:dyDescent="0.15">
      <c r="B743" s="58" t="str">
        <f>"ELoW_"&amp;LEFT(t_EuropeanWasteCodes[[#This Row],[Imported code]],2)&amp;"_"&amp;MID(t_EuropeanWasteCodes[[#This Row],[Imported code]],4,2)&amp;"_"&amp;MID(t_EuropeanWasteCodes[[#This Row],[Imported code]],7,2)</f>
        <v>ELoW_19_05_03</v>
      </c>
      <c r="C743" s="58" t="str">
        <f>IF(RIGHT(t_EuropeanWasteCodes[[#This Row],[Imported code]],1)="*","Y","N")</f>
        <v>N</v>
      </c>
      <c r="D743" s="59" t="s">
        <v>745</v>
      </c>
      <c r="E743" s="59" t="s">
        <v>1668</v>
      </c>
      <c r="F743" s="59" t="s">
        <v>1707</v>
      </c>
      <c r="G743" s="59" t="s">
        <v>1710</v>
      </c>
      <c r="H74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05 wastes from aerobic treatment of solid wastes &gt; 19 05 03 off-specification compost</v>
      </c>
    </row>
    <row r="744" spans="2:8" s="62" customFormat="1" ht="140" x14ac:dyDescent="0.15">
      <c r="B744" s="58" t="str">
        <f>"ELoW_"&amp;LEFT(t_EuropeanWasteCodes[[#This Row],[Imported code]],2)&amp;"_"&amp;MID(t_EuropeanWasteCodes[[#This Row],[Imported code]],4,2)&amp;"_"&amp;MID(t_EuropeanWasteCodes[[#This Row],[Imported code]],7,2)</f>
        <v>ELoW_19_05_99</v>
      </c>
      <c r="C744" s="58" t="str">
        <f>IF(RIGHT(t_EuropeanWasteCodes[[#This Row],[Imported code]],1)="*","Y","N")</f>
        <v>N</v>
      </c>
      <c r="D744" s="59" t="s">
        <v>746</v>
      </c>
      <c r="E744" s="59" t="s">
        <v>1668</v>
      </c>
      <c r="F744" s="59" t="s">
        <v>1707</v>
      </c>
      <c r="G744" s="59" t="s">
        <v>1711</v>
      </c>
      <c r="H74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05 wastes from aerobic treatment of solid wastes &gt; 19 05 99 wastes not otherwise specified</v>
      </c>
    </row>
    <row r="745" spans="2:8" s="62" customFormat="1" ht="140" x14ac:dyDescent="0.15">
      <c r="B745" s="58" t="str">
        <f>"ELoW_"&amp;LEFT(t_EuropeanWasteCodes[[#This Row],[Imported code]],2)&amp;"_"&amp;MID(t_EuropeanWasteCodes[[#This Row],[Imported code]],4,2)&amp;"_"&amp;MID(t_EuropeanWasteCodes[[#This Row],[Imported code]],7,2)</f>
        <v>ELoW_19_06_03</v>
      </c>
      <c r="C745" s="58" t="str">
        <f>IF(RIGHT(t_EuropeanWasteCodes[[#This Row],[Imported code]],1)="*","Y","N")</f>
        <v>N</v>
      </c>
      <c r="D745" s="59" t="s">
        <v>747</v>
      </c>
      <c r="E745" s="59" t="s">
        <v>1668</v>
      </c>
      <c r="F745" s="59" t="s">
        <v>1712</v>
      </c>
      <c r="G745" s="59" t="s">
        <v>1713</v>
      </c>
      <c r="H74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06 wastes from anaerobic treatment of waste &gt; 19 06 03 liquor from anaerobic treatment of municipal waste</v>
      </c>
    </row>
    <row r="746" spans="2:8" s="62" customFormat="1" ht="140" x14ac:dyDescent="0.15">
      <c r="B746" s="58" t="str">
        <f>"ELoW_"&amp;LEFT(t_EuropeanWasteCodes[[#This Row],[Imported code]],2)&amp;"_"&amp;MID(t_EuropeanWasteCodes[[#This Row],[Imported code]],4,2)&amp;"_"&amp;MID(t_EuropeanWasteCodes[[#This Row],[Imported code]],7,2)</f>
        <v>ELoW_19_06_04</v>
      </c>
      <c r="C746" s="58" t="str">
        <f>IF(RIGHT(t_EuropeanWasteCodes[[#This Row],[Imported code]],1)="*","Y","N")</f>
        <v>N</v>
      </c>
      <c r="D746" s="59" t="s">
        <v>748</v>
      </c>
      <c r="E746" s="59" t="s">
        <v>1668</v>
      </c>
      <c r="F746" s="59" t="s">
        <v>1712</v>
      </c>
      <c r="G746" s="59" t="s">
        <v>1714</v>
      </c>
      <c r="H74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06 wastes from anaerobic treatment of waste &gt; 19 06 04 digestate from anaerobic treatment of municipal waste</v>
      </c>
    </row>
    <row r="747" spans="2:8" s="62" customFormat="1" ht="154" x14ac:dyDescent="0.15">
      <c r="B747" s="58" t="str">
        <f>"ELoW_"&amp;LEFT(t_EuropeanWasteCodes[[#This Row],[Imported code]],2)&amp;"_"&amp;MID(t_EuropeanWasteCodes[[#This Row],[Imported code]],4,2)&amp;"_"&amp;MID(t_EuropeanWasteCodes[[#This Row],[Imported code]],7,2)</f>
        <v>ELoW_19_06_05</v>
      </c>
      <c r="C747" s="58" t="str">
        <f>IF(RIGHT(t_EuropeanWasteCodes[[#This Row],[Imported code]],1)="*","Y","N")</f>
        <v>N</v>
      </c>
      <c r="D747" s="59" t="s">
        <v>749</v>
      </c>
      <c r="E747" s="59" t="s">
        <v>1668</v>
      </c>
      <c r="F747" s="59" t="s">
        <v>1712</v>
      </c>
      <c r="G747" s="59" t="s">
        <v>1715</v>
      </c>
      <c r="H74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06 wastes from anaerobic treatment of waste &gt; 19 06 05 liquor from anaerobic treatment of animal and vegetable waste</v>
      </c>
    </row>
    <row r="748" spans="2:8" s="62" customFormat="1" ht="154" x14ac:dyDescent="0.15">
      <c r="B748" s="58" t="str">
        <f>"ELoW_"&amp;LEFT(t_EuropeanWasteCodes[[#This Row],[Imported code]],2)&amp;"_"&amp;MID(t_EuropeanWasteCodes[[#This Row],[Imported code]],4,2)&amp;"_"&amp;MID(t_EuropeanWasteCodes[[#This Row],[Imported code]],7,2)</f>
        <v>ELoW_19_06_06</v>
      </c>
      <c r="C748" s="58" t="str">
        <f>IF(RIGHT(t_EuropeanWasteCodes[[#This Row],[Imported code]],1)="*","Y","N")</f>
        <v>N</v>
      </c>
      <c r="D748" s="59" t="s">
        <v>750</v>
      </c>
      <c r="E748" s="59" t="s">
        <v>1668</v>
      </c>
      <c r="F748" s="59" t="s">
        <v>1712</v>
      </c>
      <c r="G748" s="59" t="s">
        <v>1716</v>
      </c>
      <c r="H74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06 wastes from anaerobic treatment of waste &gt; 19 06 06 digestate from anaerobic treatment of animal and vegetable waste</v>
      </c>
    </row>
    <row r="749" spans="2:8" s="62" customFormat="1" ht="140" x14ac:dyDescent="0.15">
      <c r="B749" s="58" t="str">
        <f>"ELoW_"&amp;LEFT(t_EuropeanWasteCodes[[#This Row],[Imported code]],2)&amp;"_"&amp;MID(t_EuropeanWasteCodes[[#This Row],[Imported code]],4,2)&amp;"_"&amp;MID(t_EuropeanWasteCodes[[#This Row],[Imported code]],7,2)</f>
        <v>ELoW_19_06_99</v>
      </c>
      <c r="C749" s="58" t="str">
        <f>IF(RIGHT(t_EuropeanWasteCodes[[#This Row],[Imported code]],1)="*","Y","N")</f>
        <v>N</v>
      </c>
      <c r="D749" s="59" t="s">
        <v>751</v>
      </c>
      <c r="E749" s="59" t="s">
        <v>1668</v>
      </c>
      <c r="F749" s="59" t="s">
        <v>1712</v>
      </c>
      <c r="G749" s="59" t="s">
        <v>1717</v>
      </c>
      <c r="H74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06 wastes from anaerobic treatment of waste &gt; 19 06 99 wastes not otherwise specified</v>
      </c>
    </row>
    <row r="750" spans="2:8" s="62" customFormat="1" ht="126" x14ac:dyDescent="0.15">
      <c r="B750" s="58" t="str">
        <f>"ELoW_"&amp;LEFT(t_EuropeanWasteCodes[[#This Row],[Imported code]],2)&amp;"_"&amp;MID(t_EuropeanWasteCodes[[#This Row],[Imported code]],4,2)&amp;"_"&amp;MID(t_EuropeanWasteCodes[[#This Row],[Imported code]],7,2)</f>
        <v>ELoW_19_07_02</v>
      </c>
      <c r="C750" s="58" t="str">
        <f>IF(RIGHT(t_EuropeanWasteCodes[[#This Row],[Imported code]],1)="*","Y","N")</f>
        <v>Y</v>
      </c>
      <c r="D750" s="59" t="s">
        <v>752</v>
      </c>
      <c r="E750" s="59" t="s">
        <v>1668</v>
      </c>
      <c r="F750" s="59" t="s">
        <v>1718</v>
      </c>
      <c r="G750" s="59" t="s">
        <v>1719</v>
      </c>
      <c r="H75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07 landfill leachate &gt; 19 07 02* landfill leachate containing hazardous substances</v>
      </c>
    </row>
    <row r="751" spans="2:8" s="62" customFormat="1" ht="126" x14ac:dyDescent="0.15">
      <c r="B751" s="58" t="str">
        <f>"ELoW_"&amp;LEFT(t_EuropeanWasteCodes[[#This Row],[Imported code]],2)&amp;"_"&amp;MID(t_EuropeanWasteCodes[[#This Row],[Imported code]],4,2)&amp;"_"&amp;MID(t_EuropeanWasteCodes[[#This Row],[Imported code]],7,2)</f>
        <v>ELoW_19_07_03</v>
      </c>
      <c r="C751" s="58" t="str">
        <f>IF(RIGHT(t_EuropeanWasteCodes[[#This Row],[Imported code]],1)="*","Y","N")</f>
        <v>N</v>
      </c>
      <c r="D751" s="59" t="s">
        <v>753</v>
      </c>
      <c r="E751" s="59" t="s">
        <v>1668</v>
      </c>
      <c r="F751" s="59" t="s">
        <v>1718</v>
      </c>
      <c r="G751" s="59" t="s">
        <v>1720</v>
      </c>
      <c r="H75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07 landfill leachate &gt; 19 07 03 landfill leachate other than those mentioned in 19 07 02</v>
      </c>
    </row>
    <row r="752" spans="2:8" s="62" customFormat="1" ht="140" x14ac:dyDescent="0.15">
      <c r="B752" s="58" t="str">
        <f>"ELoW_"&amp;LEFT(t_EuropeanWasteCodes[[#This Row],[Imported code]],2)&amp;"_"&amp;MID(t_EuropeanWasteCodes[[#This Row],[Imported code]],4,2)&amp;"_"&amp;MID(t_EuropeanWasteCodes[[#This Row],[Imported code]],7,2)</f>
        <v>ELoW_19_08_01</v>
      </c>
      <c r="C752" s="58" t="str">
        <f>IF(RIGHT(t_EuropeanWasteCodes[[#This Row],[Imported code]],1)="*","Y","N")</f>
        <v>N</v>
      </c>
      <c r="D752" s="59" t="s">
        <v>754</v>
      </c>
      <c r="E752" s="59" t="s">
        <v>1668</v>
      </c>
      <c r="F752" s="59" t="s">
        <v>1721</v>
      </c>
      <c r="G752" s="59" t="s">
        <v>1722</v>
      </c>
      <c r="H75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01 Screenings</v>
      </c>
    </row>
    <row r="753" spans="2:8" s="62" customFormat="1" ht="140" x14ac:dyDescent="0.15">
      <c r="B753" s="58" t="str">
        <f>"ELoW_"&amp;LEFT(t_EuropeanWasteCodes[[#This Row],[Imported code]],2)&amp;"_"&amp;MID(t_EuropeanWasteCodes[[#This Row],[Imported code]],4,2)&amp;"_"&amp;MID(t_EuropeanWasteCodes[[#This Row],[Imported code]],7,2)</f>
        <v>ELoW_19_08_02</v>
      </c>
      <c r="C753" s="58" t="str">
        <f>IF(RIGHT(t_EuropeanWasteCodes[[#This Row],[Imported code]],1)="*","Y","N")</f>
        <v>N</v>
      </c>
      <c r="D753" s="59" t="s">
        <v>755</v>
      </c>
      <c r="E753" s="59" t="s">
        <v>1668</v>
      </c>
      <c r="F753" s="59" t="s">
        <v>1721</v>
      </c>
      <c r="G753" s="59" t="s">
        <v>1723</v>
      </c>
      <c r="H75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02 waste from desanding</v>
      </c>
    </row>
    <row r="754" spans="2:8" s="62" customFormat="1" ht="140" x14ac:dyDescent="0.15">
      <c r="B754" s="58" t="str">
        <f>"ELoW_"&amp;LEFT(t_EuropeanWasteCodes[[#This Row],[Imported code]],2)&amp;"_"&amp;MID(t_EuropeanWasteCodes[[#This Row],[Imported code]],4,2)&amp;"_"&amp;MID(t_EuropeanWasteCodes[[#This Row],[Imported code]],7,2)</f>
        <v>ELoW_19_08_05</v>
      </c>
      <c r="C754" s="58" t="str">
        <f>IF(RIGHT(t_EuropeanWasteCodes[[#This Row],[Imported code]],1)="*","Y","N")</f>
        <v>N</v>
      </c>
      <c r="D754" s="59" t="s">
        <v>756</v>
      </c>
      <c r="E754" s="59" t="s">
        <v>1668</v>
      </c>
      <c r="F754" s="59" t="s">
        <v>1721</v>
      </c>
      <c r="G754" s="59" t="s">
        <v>1724</v>
      </c>
      <c r="H75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05 sludges from treatment of urban waste water</v>
      </c>
    </row>
    <row r="755" spans="2:8" s="62" customFormat="1" ht="140" x14ac:dyDescent="0.15">
      <c r="B755" s="58" t="str">
        <f>"ELoW_"&amp;LEFT(t_EuropeanWasteCodes[[#This Row],[Imported code]],2)&amp;"_"&amp;MID(t_EuropeanWasteCodes[[#This Row],[Imported code]],4,2)&amp;"_"&amp;MID(t_EuropeanWasteCodes[[#This Row],[Imported code]],7,2)</f>
        <v>ELoW_19_08_06</v>
      </c>
      <c r="C755" s="58" t="str">
        <f>IF(RIGHT(t_EuropeanWasteCodes[[#This Row],[Imported code]],1)="*","Y","N")</f>
        <v>Y</v>
      </c>
      <c r="D755" s="59" t="s">
        <v>757</v>
      </c>
      <c r="E755" s="59" t="s">
        <v>1668</v>
      </c>
      <c r="F755" s="59" t="s">
        <v>1721</v>
      </c>
      <c r="G755" s="59" t="s">
        <v>1725</v>
      </c>
      <c r="H75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06* saturated or spent ion exchange resins</v>
      </c>
    </row>
    <row r="756" spans="2:8" s="62" customFormat="1" ht="154" x14ac:dyDescent="0.15">
      <c r="B756" s="58" t="str">
        <f>"ELoW_"&amp;LEFT(t_EuropeanWasteCodes[[#This Row],[Imported code]],2)&amp;"_"&amp;MID(t_EuropeanWasteCodes[[#This Row],[Imported code]],4,2)&amp;"_"&amp;MID(t_EuropeanWasteCodes[[#This Row],[Imported code]],7,2)</f>
        <v>ELoW_19_08_07</v>
      </c>
      <c r="C756" s="58" t="str">
        <f>IF(RIGHT(t_EuropeanWasteCodes[[#This Row],[Imported code]],1)="*","Y","N")</f>
        <v>Y</v>
      </c>
      <c r="D756" s="59" t="s">
        <v>758</v>
      </c>
      <c r="E756" s="59" t="s">
        <v>1668</v>
      </c>
      <c r="F756" s="59" t="s">
        <v>1721</v>
      </c>
      <c r="G756" s="59" t="s">
        <v>1726</v>
      </c>
      <c r="H75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07* solutions and sludges from regeneration of ion exchangers</v>
      </c>
    </row>
    <row r="757" spans="2:8" s="62" customFormat="1" ht="154" x14ac:dyDescent="0.15">
      <c r="B757" s="58" t="str">
        <f>"ELoW_"&amp;LEFT(t_EuropeanWasteCodes[[#This Row],[Imported code]],2)&amp;"_"&amp;MID(t_EuropeanWasteCodes[[#This Row],[Imported code]],4,2)&amp;"_"&amp;MID(t_EuropeanWasteCodes[[#This Row],[Imported code]],7,2)</f>
        <v>ELoW_19_08_08</v>
      </c>
      <c r="C757" s="58" t="str">
        <f>IF(RIGHT(t_EuropeanWasteCodes[[#This Row],[Imported code]],1)="*","Y","N")</f>
        <v>Y</v>
      </c>
      <c r="D757" s="59" t="s">
        <v>759</v>
      </c>
      <c r="E757" s="59" t="s">
        <v>1668</v>
      </c>
      <c r="F757" s="59" t="s">
        <v>1721</v>
      </c>
      <c r="G757" s="59" t="s">
        <v>1727</v>
      </c>
      <c r="H75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08* membrane system waste containing heavy metals</v>
      </c>
    </row>
    <row r="758" spans="2:8" s="62" customFormat="1" ht="154" x14ac:dyDescent="0.15">
      <c r="B758" s="58" t="str">
        <f>"ELoW_"&amp;LEFT(t_EuropeanWasteCodes[[#This Row],[Imported code]],2)&amp;"_"&amp;MID(t_EuropeanWasteCodes[[#This Row],[Imported code]],4,2)&amp;"_"&amp;MID(t_EuropeanWasteCodes[[#This Row],[Imported code]],7,2)</f>
        <v>ELoW_19_08_09</v>
      </c>
      <c r="C758" s="58" t="str">
        <f>IF(RIGHT(t_EuropeanWasteCodes[[#This Row],[Imported code]],1)="*","Y","N")</f>
        <v>N</v>
      </c>
      <c r="D758" s="59" t="s">
        <v>760</v>
      </c>
      <c r="E758" s="59" t="s">
        <v>1668</v>
      </c>
      <c r="F758" s="59" t="s">
        <v>1721</v>
      </c>
      <c r="G758" s="59" t="s">
        <v>1728</v>
      </c>
      <c r="H75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09 grease and oil mixture from oil/water separation containing only edible oil and fats</v>
      </c>
    </row>
    <row r="759" spans="2:8" s="62" customFormat="1" ht="154" x14ac:dyDescent="0.15">
      <c r="B759" s="58" t="str">
        <f>"ELoW_"&amp;LEFT(t_EuropeanWasteCodes[[#This Row],[Imported code]],2)&amp;"_"&amp;MID(t_EuropeanWasteCodes[[#This Row],[Imported code]],4,2)&amp;"_"&amp;MID(t_EuropeanWasteCodes[[#This Row],[Imported code]],7,2)</f>
        <v>ELoW_19_08_10</v>
      </c>
      <c r="C759" s="58" t="str">
        <f>IF(RIGHT(t_EuropeanWasteCodes[[#This Row],[Imported code]],1)="*","Y","N")</f>
        <v>Y</v>
      </c>
      <c r="D759" s="59" t="s">
        <v>761</v>
      </c>
      <c r="E759" s="59" t="s">
        <v>1668</v>
      </c>
      <c r="F759" s="59" t="s">
        <v>1721</v>
      </c>
      <c r="G759" s="59" t="s">
        <v>1729</v>
      </c>
      <c r="H75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10* grease and oil mixture from oil/water separation other than those mentioned in 19 08 09</v>
      </c>
    </row>
    <row r="760" spans="2:8" s="62" customFormat="1" ht="168" x14ac:dyDescent="0.15">
      <c r="B760" s="58" t="str">
        <f>"ELoW_"&amp;LEFT(t_EuropeanWasteCodes[[#This Row],[Imported code]],2)&amp;"_"&amp;MID(t_EuropeanWasteCodes[[#This Row],[Imported code]],4,2)&amp;"_"&amp;MID(t_EuropeanWasteCodes[[#This Row],[Imported code]],7,2)</f>
        <v>ELoW_19_08_11</v>
      </c>
      <c r="C760" s="58" t="str">
        <f>IF(RIGHT(t_EuropeanWasteCodes[[#This Row],[Imported code]],1)="*","Y","N")</f>
        <v>Y</v>
      </c>
      <c r="D760" s="59" t="s">
        <v>762</v>
      </c>
      <c r="E760" s="59" t="s">
        <v>1668</v>
      </c>
      <c r="F760" s="59" t="s">
        <v>1721</v>
      </c>
      <c r="G760" s="59" t="s">
        <v>1730</v>
      </c>
      <c r="H76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11* sludges containing hazardous substances from biological treatment of industrial waste water</v>
      </c>
    </row>
    <row r="761" spans="2:8" s="62" customFormat="1" ht="168" x14ac:dyDescent="0.15">
      <c r="B761" s="58" t="str">
        <f>"ELoW_"&amp;LEFT(t_EuropeanWasteCodes[[#This Row],[Imported code]],2)&amp;"_"&amp;MID(t_EuropeanWasteCodes[[#This Row],[Imported code]],4,2)&amp;"_"&amp;MID(t_EuropeanWasteCodes[[#This Row],[Imported code]],7,2)</f>
        <v>ELoW_19_08_12</v>
      </c>
      <c r="C761" s="58" t="str">
        <f>IF(RIGHT(t_EuropeanWasteCodes[[#This Row],[Imported code]],1)="*","Y","N")</f>
        <v>N</v>
      </c>
      <c r="D761" s="59" t="s">
        <v>763</v>
      </c>
      <c r="E761" s="59" t="s">
        <v>1668</v>
      </c>
      <c r="F761" s="59" t="s">
        <v>1721</v>
      </c>
      <c r="G761" s="59" t="s">
        <v>1731</v>
      </c>
      <c r="H76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12 sludges from biological treatment of industrial waste water other than those mentioned in 19 08 11</v>
      </c>
    </row>
    <row r="762" spans="2:8" s="62" customFormat="1" ht="154" x14ac:dyDescent="0.15">
      <c r="B762" s="58" t="str">
        <f>"ELoW_"&amp;LEFT(t_EuropeanWasteCodes[[#This Row],[Imported code]],2)&amp;"_"&amp;MID(t_EuropeanWasteCodes[[#This Row],[Imported code]],4,2)&amp;"_"&amp;MID(t_EuropeanWasteCodes[[#This Row],[Imported code]],7,2)</f>
        <v>ELoW_19_08_13</v>
      </c>
      <c r="C762" s="58" t="str">
        <f>IF(RIGHT(t_EuropeanWasteCodes[[#This Row],[Imported code]],1)="*","Y","N")</f>
        <v>Y</v>
      </c>
      <c r="D762" s="59" t="s">
        <v>764</v>
      </c>
      <c r="E762" s="59" t="s">
        <v>1668</v>
      </c>
      <c r="F762" s="59" t="s">
        <v>1721</v>
      </c>
      <c r="G762" s="59" t="s">
        <v>1732</v>
      </c>
      <c r="H76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13* sludges containing hazardous substances from other treatment of industrial waste water</v>
      </c>
    </row>
    <row r="763" spans="2:8" s="62" customFormat="1" ht="168" x14ac:dyDescent="0.15">
      <c r="B763" s="58" t="str">
        <f>"ELoW_"&amp;LEFT(t_EuropeanWasteCodes[[#This Row],[Imported code]],2)&amp;"_"&amp;MID(t_EuropeanWasteCodes[[#This Row],[Imported code]],4,2)&amp;"_"&amp;MID(t_EuropeanWasteCodes[[#This Row],[Imported code]],7,2)</f>
        <v>ELoW_19_08_14</v>
      </c>
      <c r="C763" s="58" t="str">
        <f>IF(RIGHT(t_EuropeanWasteCodes[[#This Row],[Imported code]],1)="*","Y","N")</f>
        <v>N</v>
      </c>
      <c r="D763" s="59" t="s">
        <v>765</v>
      </c>
      <c r="E763" s="59" t="s">
        <v>1668</v>
      </c>
      <c r="F763" s="59" t="s">
        <v>1721</v>
      </c>
      <c r="G763" s="59" t="s">
        <v>1733</v>
      </c>
      <c r="H76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14 sludges from other treatment of industrial waste water other than those mentioned in 19 08 13</v>
      </c>
    </row>
    <row r="764" spans="2:8" s="62" customFormat="1" ht="140" x14ac:dyDescent="0.15">
      <c r="B764" s="58" t="str">
        <f>"ELoW_"&amp;LEFT(t_EuropeanWasteCodes[[#This Row],[Imported code]],2)&amp;"_"&amp;MID(t_EuropeanWasteCodes[[#This Row],[Imported code]],4,2)&amp;"_"&amp;MID(t_EuropeanWasteCodes[[#This Row],[Imported code]],7,2)</f>
        <v>ELoW_19_08_99</v>
      </c>
      <c r="C764" s="58" t="str">
        <f>IF(RIGHT(t_EuropeanWasteCodes[[#This Row],[Imported code]],1)="*","Y","N")</f>
        <v>N</v>
      </c>
      <c r="D764" s="59" t="s">
        <v>766</v>
      </c>
      <c r="E764" s="59" t="s">
        <v>1668</v>
      </c>
      <c r="F764" s="59" t="s">
        <v>1721</v>
      </c>
      <c r="G764" s="59" t="s">
        <v>1734</v>
      </c>
      <c r="H76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08 wastes from waste water treatment plants not otherwise specified &gt; 19 08 99 wastes not otherwise specified</v>
      </c>
    </row>
    <row r="765" spans="2:8" s="62" customFormat="1" ht="154" x14ac:dyDescent="0.15">
      <c r="B765" s="58" t="str">
        <f>"ELoW_"&amp;LEFT(t_EuropeanWasteCodes[[#This Row],[Imported code]],2)&amp;"_"&amp;MID(t_EuropeanWasteCodes[[#This Row],[Imported code]],4,2)&amp;"_"&amp;MID(t_EuropeanWasteCodes[[#This Row],[Imported code]],7,2)</f>
        <v>ELoW_19_09_01</v>
      </c>
      <c r="C765" s="58" t="str">
        <f>IF(RIGHT(t_EuropeanWasteCodes[[#This Row],[Imported code]],1)="*","Y","N")</f>
        <v>N</v>
      </c>
      <c r="D765" s="59" t="s">
        <v>767</v>
      </c>
      <c r="E765" s="59" t="s">
        <v>1668</v>
      </c>
      <c r="F765" s="59" t="s">
        <v>1735</v>
      </c>
      <c r="G765" s="59" t="s">
        <v>1736</v>
      </c>
      <c r="H76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01 solid waste from primary filtration and screenings</v>
      </c>
    </row>
    <row r="766" spans="2:8" s="62" customFormat="1" ht="154" x14ac:dyDescent="0.15">
      <c r="B766" s="58" t="str">
        <f>"ELoW_"&amp;LEFT(t_EuropeanWasteCodes[[#This Row],[Imported code]],2)&amp;"_"&amp;MID(t_EuropeanWasteCodes[[#This Row],[Imported code]],4,2)&amp;"_"&amp;MID(t_EuropeanWasteCodes[[#This Row],[Imported code]],7,2)</f>
        <v>ELoW_19_09_02</v>
      </c>
      <c r="C766" s="58" t="str">
        <f>IF(RIGHT(t_EuropeanWasteCodes[[#This Row],[Imported code]],1)="*","Y","N")</f>
        <v>N</v>
      </c>
      <c r="D766" s="59" t="s">
        <v>768</v>
      </c>
      <c r="E766" s="59" t="s">
        <v>1668</v>
      </c>
      <c r="F766" s="59" t="s">
        <v>1735</v>
      </c>
      <c r="G766" s="59" t="s">
        <v>1737</v>
      </c>
      <c r="H76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02 sludges from water clarification</v>
      </c>
    </row>
    <row r="767" spans="2:8" s="62" customFormat="1" ht="154" x14ac:dyDescent="0.15">
      <c r="B767" s="58" t="str">
        <f>"ELoW_"&amp;LEFT(t_EuropeanWasteCodes[[#This Row],[Imported code]],2)&amp;"_"&amp;MID(t_EuropeanWasteCodes[[#This Row],[Imported code]],4,2)&amp;"_"&amp;MID(t_EuropeanWasteCodes[[#This Row],[Imported code]],7,2)</f>
        <v>ELoW_19_09_03</v>
      </c>
      <c r="C767" s="58" t="str">
        <f>IF(RIGHT(t_EuropeanWasteCodes[[#This Row],[Imported code]],1)="*","Y","N")</f>
        <v>N</v>
      </c>
      <c r="D767" s="59" t="s">
        <v>769</v>
      </c>
      <c r="E767" s="59" t="s">
        <v>1668</v>
      </c>
      <c r="F767" s="59" t="s">
        <v>1735</v>
      </c>
      <c r="G767" s="59" t="s">
        <v>1738</v>
      </c>
      <c r="H76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03 sludges from decarbonation</v>
      </c>
    </row>
    <row r="768" spans="2:8" s="62" customFormat="1" ht="154" x14ac:dyDescent="0.15">
      <c r="B768" s="58" t="str">
        <f>"ELoW_"&amp;LEFT(t_EuropeanWasteCodes[[#This Row],[Imported code]],2)&amp;"_"&amp;MID(t_EuropeanWasteCodes[[#This Row],[Imported code]],4,2)&amp;"_"&amp;MID(t_EuropeanWasteCodes[[#This Row],[Imported code]],7,2)</f>
        <v>ELoW_19_09_04</v>
      </c>
      <c r="C768" s="58" t="str">
        <f>IF(RIGHT(t_EuropeanWasteCodes[[#This Row],[Imported code]],1)="*","Y","N")</f>
        <v>N</v>
      </c>
      <c r="D768" s="59" t="s">
        <v>770</v>
      </c>
      <c r="E768" s="59" t="s">
        <v>1668</v>
      </c>
      <c r="F768" s="59" t="s">
        <v>1735</v>
      </c>
      <c r="G768" s="59" t="s">
        <v>1739</v>
      </c>
      <c r="H76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04 spent activated carbon</v>
      </c>
    </row>
    <row r="769" spans="2:8" s="62" customFormat="1" ht="154" x14ac:dyDescent="0.15">
      <c r="B769" s="58" t="str">
        <f>"ELoW_"&amp;LEFT(t_EuropeanWasteCodes[[#This Row],[Imported code]],2)&amp;"_"&amp;MID(t_EuropeanWasteCodes[[#This Row],[Imported code]],4,2)&amp;"_"&amp;MID(t_EuropeanWasteCodes[[#This Row],[Imported code]],7,2)</f>
        <v>ELoW_19_09_05</v>
      </c>
      <c r="C769" s="58" t="str">
        <f>IF(RIGHT(t_EuropeanWasteCodes[[#This Row],[Imported code]],1)="*","Y","N")</f>
        <v>N</v>
      </c>
      <c r="D769" s="59" t="s">
        <v>771</v>
      </c>
      <c r="E769" s="59" t="s">
        <v>1668</v>
      </c>
      <c r="F769" s="59" t="s">
        <v>1735</v>
      </c>
      <c r="G769" s="59" t="s">
        <v>1740</v>
      </c>
      <c r="H76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05 saturated or spent ion exchange resins</v>
      </c>
    </row>
    <row r="770" spans="2:8" s="62" customFormat="1" ht="168" x14ac:dyDescent="0.15">
      <c r="B770" s="58" t="str">
        <f>"ELoW_"&amp;LEFT(t_EuropeanWasteCodes[[#This Row],[Imported code]],2)&amp;"_"&amp;MID(t_EuropeanWasteCodes[[#This Row],[Imported code]],4,2)&amp;"_"&amp;MID(t_EuropeanWasteCodes[[#This Row],[Imported code]],7,2)</f>
        <v>ELoW_19_09_06</v>
      </c>
      <c r="C770" s="58" t="str">
        <f>IF(RIGHT(t_EuropeanWasteCodes[[#This Row],[Imported code]],1)="*","Y","N")</f>
        <v>N</v>
      </c>
      <c r="D770" s="59" t="s">
        <v>772</v>
      </c>
      <c r="E770" s="59" t="s">
        <v>1668</v>
      </c>
      <c r="F770" s="59" t="s">
        <v>1735</v>
      </c>
      <c r="G770" s="59" t="s">
        <v>1741</v>
      </c>
      <c r="H77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06 solutions and sludges from regeneration of ion exchangers</v>
      </c>
    </row>
    <row r="771" spans="2:8" s="62" customFormat="1" ht="154" x14ac:dyDescent="0.15">
      <c r="B771" s="58" t="str">
        <f>"ELoW_"&amp;LEFT(t_EuropeanWasteCodes[[#This Row],[Imported code]],2)&amp;"_"&amp;MID(t_EuropeanWasteCodes[[#This Row],[Imported code]],4,2)&amp;"_"&amp;MID(t_EuropeanWasteCodes[[#This Row],[Imported code]],7,2)</f>
        <v>ELoW_19_09_99</v>
      </c>
      <c r="C771" s="58" t="str">
        <f>IF(RIGHT(t_EuropeanWasteCodes[[#This Row],[Imported code]],1)="*","Y","N")</f>
        <v>N</v>
      </c>
      <c r="D771" s="59" t="s">
        <v>773</v>
      </c>
      <c r="E771" s="59" t="s">
        <v>1668</v>
      </c>
      <c r="F771" s="59" t="s">
        <v>1735</v>
      </c>
      <c r="G771" s="59" t="s">
        <v>1742</v>
      </c>
      <c r="H77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09 wastes from the preparation of water intended for human consumption or water for industrial use &gt; 19 09 99 wastes not otherwise specified</v>
      </c>
    </row>
    <row r="772" spans="2:8" s="62" customFormat="1" ht="126" x14ac:dyDescent="0.15">
      <c r="B772" s="58" t="str">
        <f>"ELoW_"&amp;LEFT(t_EuropeanWasteCodes[[#This Row],[Imported code]],2)&amp;"_"&amp;MID(t_EuropeanWasteCodes[[#This Row],[Imported code]],4,2)&amp;"_"&amp;MID(t_EuropeanWasteCodes[[#This Row],[Imported code]],7,2)</f>
        <v>ELoW_19_10_01</v>
      </c>
      <c r="C772" s="58" t="str">
        <f>IF(RIGHT(t_EuropeanWasteCodes[[#This Row],[Imported code]],1)="*","Y","N")</f>
        <v>N</v>
      </c>
      <c r="D772" s="59" t="s">
        <v>774</v>
      </c>
      <c r="E772" s="59" t="s">
        <v>1668</v>
      </c>
      <c r="F772" s="59" t="s">
        <v>1743</v>
      </c>
      <c r="G772" s="59" t="s">
        <v>1744</v>
      </c>
      <c r="H77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10 wastes from shredding of metal-containing wastes &gt; 19 10 01 iron and steel waste</v>
      </c>
    </row>
    <row r="773" spans="2:8" s="62" customFormat="1" ht="126" x14ac:dyDescent="0.15">
      <c r="B773" s="58" t="str">
        <f>"ELoW_"&amp;LEFT(t_EuropeanWasteCodes[[#This Row],[Imported code]],2)&amp;"_"&amp;MID(t_EuropeanWasteCodes[[#This Row],[Imported code]],4,2)&amp;"_"&amp;MID(t_EuropeanWasteCodes[[#This Row],[Imported code]],7,2)</f>
        <v>ELoW_19_10_02</v>
      </c>
      <c r="C773" s="58" t="str">
        <f>IF(RIGHT(t_EuropeanWasteCodes[[#This Row],[Imported code]],1)="*","Y","N")</f>
        <v>N</v>
      </c>
      <c r="D773" s="59" t="s">
        <v>775</v>
      </c>
      <c r="E773" s="59" t="s">
        <v>1668</v>
      </c>
      <c r="F773" s="59" t="s">
        <v>1743</v>
      </c>
      <c r="G773" s="59" t="s">
        <v>1745</v>
      </c>
      <c r="H77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10 wastes from shredding of metal-containing wastes &gt; 19 10 02 non-ferrous waste</v>
      </c>
    </row>
    <row r="774" spans="2:8" s="62" customFormat="1" ht="140" x14ac:dyDescent="0.15">
      <c r="B774" s="58" t="str">
        <f>"ELoW_"&amp;LEFT(t_EuropeanWasteCodes[[#This Row],[Imported code]],2)&amp;"_"&amp;MID(t_EuropeanWasteCodes[[#This Row],[Imported code]],4,2)&amp;"_"&amp;MID(t_EuropeanWasteCodes[[#This Row],[Imported code]],7,2)</f>
        <v>ELoW_19_10_03</v>
      </c>
      <c r="C774" s="58" t="str">
        <f>IF(RIGHT(t_EuropeanWasteCodes[[#This Row],[Imported code]],1)="*","Y","N")</f>
        <v>Y</v>
      </c>
      <c r="D774" s="59" t="s">
        <v>776</v>
      </c>
      <c r="E774" s="59" t="s">
        <v>1668</v>
      </c>
      <c r="F774" s="59" t="s">
        <v>1743</v>
      </c>
      <c r="G774" s="59" t="s">
        <v>1746</v>
      </c>
      <c r="H77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10 wastes from shredding of metal-containing wastes &gt; 19 10 03* fluff-light fraction and dust containing hazardous substances</v>
      </c>
    </row>
    <row r="775" spans="2:8" s="62" customFormat="1" ht="140" x14ac:dyDescent="0.15">
      <c r="B775" s="58" t="str">
        <f>"ELoW_"&amp;LEFT(t_EuropeanWasteCodes[[#This Row],[Imported code]],2)&amp;"_"&amp;MID(t_EuropeanWasteCodes[[#This Row],[Imported code]],4,2)&amp;"_"&amp;MID(t_EuropeanWasteCodes[[#This Row],[Imported code]],7,2)</f>
        <v>ELoW_19_10_04</v>
      </c>
      <c r="C775" s="58" t="str">
        <f>IF(RIGHT(t_EuropeanWasteCodes[[#This Row],[Imported code]],1)="*","Y","N")</f>
        <v>N</v>
      </c>
      <c r="D775" s="59" t="s">
        <v>777</v>
      </c>
      <c r="E775" s="59" t="s">
        <v>1668</v>
      </c>
      <c r="F775" s="59" t="s">
        <v>1743</v>
      </c>
      <c r="G775" s="59" t="s">
        <v>1747</v>
      </c>
      <c r="H77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10 wastes from shredding of metal-containing wastes &gt; 19 10 04 fluff-light fraction and dust other than those mentioned in 19 10 03</v>
      </c>
    </row>
    <row r="776" spans="2:8" s="62" customFormat="1" ht="140" x14ac:dyDescent="0.15">
      <c r="B776" s="58" t="str">
        <f>"ELoW_"&amp;LEFT(t_EuropeanWasteCodes[[#This Row],[Imported code]],2)&amp;"_"&amp;MID(t_EuropeanWasteCodes[[#This Row],[Imported code]],4,2)&amp;"_"&amp;MID(t_EuropeanWasteCodes[[#This Row],[Imported code]],7,2)</f>
        <v>ELoW_19_10_05</v>
      </c>
      <c r="C776" s="58" t="str">
        <f>IF(RIGHT(t_EuropeanWasteCodes[[#This Row],[Imported code]],1)="*","Y","N")</f>
        <v>Y</v>
      </c>
      <c r="D776" s="59" t="s">
        <v>778</v>
      </c>
      <c r="E776" s="59" t="s">
        <v>1668</v>
      </c>
      <c r="F776" s="59" t="s">
        <v>1743</v>
      </c>
      <c r="G776" s="59" t="s">
        <v>1748</v>
      </c>
      <c r="H77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10 wastes from shredding of metal-containing wastes &gt; 19 10 05* other fractions containing hazardous substances</v>
      </c>
    </row>
    <row r="777" spans="2:8" s="62" customFormat="1" ht="140" x14ac:dyDescent="0.15">
      <c r="B777" s="58" t="str">
        <f>"ELoW_"&amp;LEFT(t_EuropeanWasteCodes[[#This Row],[Imported code]],2)&amp;"_"&amp;MID(t_EuropeanWasteCodes[[#This Row],[Imported code]],4,2)&amp;"_"&amp;MID(t_EuropeanWasteCodes[[#This Row],[Imported code]],7,2)</f>
        <v>ELoW_19_10_06</v>
      </c>
      <c r="C777" s="58" t="str">
        <f>IF(RIGHT(t_EuropeanWasteCodes[[#This Row],[Imported code]],1)="*","Y","N")</f>
        <v>N</v>
      </c>
      <c r="D777" s="59" t="s">
        <v>779</v>
      </c>
      <c r="E777" s="59" t="s">
        <v>1668</v>
      </c>
      <c r="F777" s="59" t="s">
        <v>1743</v>
      </c>
      <c r="G777" s="59" t="s">
        <v>1749</v>
      </c>
      <c r="H77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10 wastes from shredding of metal-containing wastes &gt; 19 10 06 other fractions other than those mentioned in 19 10 05</v>
      </c>
    </row>
    <row r="778" spans="2:8" s="62" customFormat="1" ht="126" x14ac:dyDescent="0.15">
      <c r="B778" s="58" t="str">
        <f>"ELoW_"&amp;LEFT(t_EuropeanWasteCodes[[#This Row],[Imported code]],2)&amp;"_"&amp;MID(t_EuropeanWasteCodes[[#This Row],[Imported code]],4,2)&amp;"_"&amp;MID(t_EuropeanWasteCodes[[#This Row],[Imported code]],7,2)</f>
        <v>ELoW_19_11_01</v>
      </c>
      <c r="C778" s="58" t="str">
        <f>IF(RIGHT(t_EuropeanWasteCodes[[#This Row],[Imported code]],1)="*","Y","N")</f>
        <v>Y</v>
      </c>
      <c r="D778" s="59" t="s">
        <v>780</v>
      </c>
      <c r="E778" s="59" t="s">
        <v>1668</v>
      </c>
      <c r="F778" s="59" t="s">
        <v>1750</v>
      </c>
      <c r="G778" s="59" t="s">
        <v>1751</v>
      </c>
      <c r="H77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01* spent filter clays</v>
      </c>
    </row>
    <row r="779" spans="2:8" s="62" customFormat="1" ht="112" x14ac:dyDescent="0.15">
      <c r="B779" s="58" t="str">
        <f>"ELoW_"&amp;LEFT(t_EuropeanWasteCodes[[#This Row],[Imported code]],2)&amp;"_"&amp;MID(t_EuropeanWasteCodes[[#This Row],[Imported code]],4,2)&amp;"_"&amp;MID(t_EuropeanWasteCodes[[#This Row],[Imported code]],7,2)</f>
        <v>ELoW_19_11_02</v>
      </c>
      <c r="C779" s="58" t="str">
        <f>IF(RIGHT(t_EuropeanWasteCodes[[#This Row],[Imported code]],1)="*","Y","N")</f>
        <v>Y</v>
      </c>
      <c r="D779" s="59" t="s">
        <v>781</v>
      </c>
      <c r="E779" s="59" t="s">
        <v>1668</v>
      </c>
      <c r="F779" s="59" t="s">
        <v>1750</v>
      </c>
      <c r="G779" s="59" t="s">
        <v>1752</v>
      </c>
      <c r="H77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02* acid tars</v>
      </c>
    </row>
    <row r="780" spans="2:8" s="62" customFormat="1" ht="126" x14ac:dyDescent="0.15">
      <c r="B780" s="58" t="str">
        <f>"ELoW_"&amp;LEFT(t_EuropeanWasteCodes[[#This Row],[Imported code]],2)&amp;"_"&amp;MID(t_EuropeanWasteCodes[[#This Row],[Imported code]],4,2)&amp;"_"&amp;MID(t_EuropeanWasteCodes[[#This Row],[Imported code]],7,2)</f>
        <v>ELoW_19_11_03</v>
      </c>
      <c r="C780" s="58" t="str">
        <f>IF(RIGHT(t_EuropeanWasteCodes[[#This Row],[Imported code]],1)="*","Y","N")</f>
        <v>Y</v>
      </c>
      <c r="D780" s="59" t="s">
        <v>782</v>
      </c>
      <c r="E780" s="59" t="s">
        <v>1668</v>
      </c>
      <c r="F780" s="59" t="s">
        <v>1750</v>
      </c>
      <c r="G780" s="59" t="s">
        <v>1753</v>
      </c>
      <c r="H78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03* aqueous liquid wastes</v>
      </c>
    </row>
    <row r="781" spans="2:8" s="62" customFormat="1" ht="126" x14ac:dyDescent="0.15">
      <c r="B781" s="58" t="str">
        <f>"ELoW_"&amp;LEFT(t_EuropeanWasteCodes[[#This Row],[Imported code]],2)&amp;"_"&amp;MID(t_EuropeanWasteCodes[[#This Row],[Imported code]],4,2)&amp;"_"&amp;MID(t_EuropeanWasteCodes[[#This Row],[Imported code]],7,2)</f>
        <v>ELoW_19_11_04</v>
      </c>
      <c r="C781" s="58" t="str">
        <f>IF(RIGHT(t_EuropeanWasteCodes[[#This Row],[Imported code]],1)="*","Y","N")</f>
        <v>Y</v>
      </c>
      <c r="D781" s="59" t="s">
        <v>783</v>
      </c>
      <c r="E781" s="59" t="s">
        <v>1668</v>
      </c>
      <c r="F781" s="59" t="s">
        <v>1750</v>
      </c>
      <c r="G781" s="59" t="s">
        <v>1754</v>
      </c>
      <c r="H78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04* wastes from cleaning of fuel with bases</v>
      </c>
    </row>
    <row r="782" spans="2:8" s="62" customFormat="1" ht="140" x14ac:dyDescent="0.15">
      <c r="B782" s="58" t="str">
        <f>"ELoW_"&amp;LEFT(t_EuropeanWasteCodes[[#This Row],[Imported code]],2)&amp;"_"&amp;MID(t_EuropeanWasteCodes[[#This Row],[Imported code]],4,2)&amp;"_"&amp;MID(t_EuropeanWasteCodes[[#This Row],[Imported code]],7,2)</f>
        <v>ELoW_19_11_05</v>
      </c>
      <c r="C782" s="58" t="str">
        <f>IF(RIGHT(t_EuropeanWasteCodes[[#This Row],[Imported code]],1)="*","Y","N")</f>
        <v>Y</v>
      </c>
      <c r="D782" s="59" t="s">
        <v>784</v>
      </c>
      <c r="E782" s="59" t="s">
        <v>1668</v>
      </c>
      <c r="F782" s="59" t="s">
        <v>1750</v>
      </c>
      <c r="G782" s="59" t="s">
        <v>1755</v>
      </c>
      <c r="H78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05* sludges from on-site effluent treatment containing hazardous substances</v>
      </c>
    </row>
    <row r="783" spans="2:8" s="62" customFormat="1" ht="140" x14ac:dyDescent="0.15">
      <c r="B783" s="58" t="str">
        <f>"ELoW_"&amp;LEFT(t_EuropeanWasteCodes[[#This Row],[Imported code]],2)&amp;"_"&amp;MID(t_EuropeanWasteCodes[[#This Row],[Imported code]],4,2)&amp;"_"&amp;MID(t_EuropeanWasteCodes[[#This Row],[Imported code]],7,2)</f>
        <v>ELoW_19_11_06</v>
      </c>
      <c r="C783" s="58" t="str">
        <f>IF(RIGHT(t_EuropeanWasteCodes[[#This Row],[Imported code]],1)="*","Y","N")</f>
        <v>N</v>
      </c>
      <c r="D783" s="59" t="s">
        <v>785</v>
      </c>
      <c r="E783" s="59" t="s">
        <v>1668</v>
      </c>
      <c r="F783" s="59" t="s">
        <v>1750</v>
      </c>
      <c r="G783" s="59" t="s">
        <v>1756</v>
      </c>
      <c r="H78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06 sludges from on-site effluent treatment other than those mentioned in 19 11 05</v>
      </c>
    </row>
    <row r="784" spans="2:8" s="62" customFormat="1" ht="126" x14ac:dyDescent="0.15">
      <c r="B784" s="58" t="str">
        <f>"ELoW_"&amp;LEFT(t_EuropeanWasteCodes[[#This Row],[Imported code]],2)&amp;"_"&amp;MID(t_EuropeanWasteCodes[[#This Row],[Imported code]],4,2)&amp;"_"&amp;MID(t_EuropeanWasteCodes[[#This Row],[Imported code]],7,2)</f>
        <v>ELoW_19_11_07</v>
      </c>
      <c r="C784" s="58" t="str">
        <f>IF(RIGHT(t_EuropeanWasteCodes[[#This Row],[Imported code]],1)="*","Y","N")</f>
        <v>Y</v>
      </c>
      <c r="D784" s="59" t="s">
        <v>786</v>
      </c>
      <c r="E784" s="59" t="s">
        <v>1668</v>
      </c>
      <c r="F784" s="59" t="s">
        <v>1750</v>
      </c>
      <c r="G784" s="59" t="s">
        <v>1757</v>
      </c>
      <c r="H78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07* wastes from flue-gas cleaning</v>
      </c>
    </row>
    <row r="785" spans="2:8" s="62" customFormat="1" ht="126" x14ac:dyDescent="0.15">
      <c r="B785" s="58" t="str">
        <f>"ELoW_"&amp;LEFT(t_EuropeanWasteCodes[[#This Row],[Imported code]],2)&amp;"_"&amp;MID(t_EuropeanWasteCodes[[#This Row],[Imported code]],4,2)&amp;"_"&amp;MID(t_EuropeanWasteCodes[[#This Row],[Imported code]],7,2)</f>
        <v>ELoW_19_11_99</v>
      </c>
      <c r="C785" s="58" t="str">
        <f>IF(RIGHT(t_EuropeanWasteCodes[[#This Row],[Imported code]],1)="*","Y","N")</f>
        <v>N</v>
      </c>
      <c r="D785" s="59" t="s">
        <v>787</v>
      </c>
      <c r="E785" s="59" t="s">
        <v>1668</v>
      </c>
      <c r="F785" s="59" t="s">
        <v>1750</v>
      </c>
      <c r="G785" s="59" t="s">
        <v>1758</v>
      </c>
      <c r="H78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11 wastes from oil regeneration &gt; 19 11 99 wastes not otherwise specified</v>
      </c>
    </row>
    <row r="786" spans="2:8" s="62" customFormat="1" ht="154" x14ac:dyDescent="0.15">
      <c r="B786" s="58" t="str">
        <f>"ELoW_"&amp;LEFT(t_EuropeanWasteCodes[[#This Row],[Imported code]],2)&amp;"_"&amp;MID(t_EuropeanWasteCodes[[#This Row],[Imported code]],4,2)&amp;"_"&amp;MID(t_EuropeanWasteCodes[[#This Row],[Imported code]],7,2)</f>
        <v>ELoW_19_12_01</v>
      </c>
      <c r="C786" s="58" t="str">
        <f>IF(RIGHT(t_EuropeanWasteCodes[[#This Row],[Imported code]],1)="*","Y","N")</f>
        <v>N</v>
      </c>
      <c r="D786" s="59" t="s">
        <v>788</v>
      </c>
      <c r="E786" s="59" t="s">
        <v>1668</v>
      </c>
      <c r="F786" s="59" t="s">
        <v>1759</v>
      </c>
      <c r="G786" s="59" t="s">
        <v>1760</v>
      </c>
      <c r="H78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01 paper and cardboard</v>
      </c>
    </row>
    <row r="787" spans="2:8" s="62" customFormat="1" ht="154" x14ac:dyDescent="0.15">
      <c r="B787" s="58" t="str">
        <f>"ELoW_"&amp;LEFT(t_EuropeanWasteCodes[[#This Row],[Imported code]],2)&amp;"_"&amp;MID(t_EuropeanWasteCodes[[#This Row],[Imported code]],4,2)&amp;"_"&amp;MID(t_EuropeanWasteCodes[[#This Row],[Imported code]],7,2)</f>
        <v>ELoW_19_12_02</v>
      </c>
      <c r="C787" s="58" t="str">
        <f>IF(RIGHT(t_EuropeanWasteCodes[[#This Row],[Imported code]],1)="*","Y","N")</f>
        <v>N</v>
      </c>
      <c r="D787" s="59" t="s">
        <v>789</v>
      </c>
      <c r="E787" s="59" t="s">
        <v>1668</v>
      </c>
      <c r="F787" s="59" t="s">
        <v>1759</v>
      </c>
      <c r="G787" s="59" t="s">
        <v>1761</v>
      </c>
      <c r="H78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02 ferrous metal</v>
      </c>
    </row>
    <row r="788" spans="2:8" s="62" customFormat="1" ht="154" x14ac:dyDescent="0.15">
      <c r="B788" s="58" t="str">
        <f>"ELoW_"&amp;LEFT(t_EuropeanWasteCodes[[#This Row],[Imported code]],2)&amp;"_"&amp;MID(t_EuropeanWasteCodes[[#This Row],[Imported code]],4,2)&amp;"_"&amp;MID(t_EuropeanWasteCodes[[#This Row],[Imported code]],7,2)</f>
        <v>ELoW_19_12_03</v>
      </c>
      <c r="C788" s="58" t="str">
        <f>IF(RIGHT(t_EuropeanWasteCodes[[#This Row],[Imported code]],1)="*","Y","N")</f>
        <v>N</v>
      </c>
      <c r="D788" s="59" t="s">
        <v>790</v>
      </c>
      <c r="E788" s="59" t="s">
        <v>1668</v>
      </c>
      <c r="F788" s="59" t="s">
        <v>1759</v>
      </c>
      <c r="G788" s="59" t="s">
        <v>1762</v>
      </c>
      <c r="H78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03 non-ferrous metal</v>
      </c>
    </row>
    <row r="789" spans="2:8" s="62" customFormat="1" ht="154" x14ac:dyDescent="0.15">
      <c r="B789" s="58" t="str">
        <f>"ELoW_"&amp;LEFT(t_EuropeanWasteCodes[[#This Row],[Imported code]],2)&amp;"_"&amp;MID(t_EuropeanWasteCodes[[#This Row],[Imported code]],4,2)&amp;"_"&amp;MID(t_EuropeanWasteCodes[[#This Row],[Imported code]],7,2)</f>
        <v>ELoW_19_12_04</v>
      </c>
      <c r="C789" s="58" t="str">
        <f>IF(RIGHT(t_EuropeanWasteCodes[[#This Row],[Imported code]],1)="*","Y","N")</f>
        <v>N</v>
      </c>
      <c r="D789" s="59" t="s">
        <v>791</v>
      </c>
      <c r="E789" s="59" t="s">
        <v>1668</v>
      </c>
      <c r="F789" s="59" t="s">
        <v>1759</v>
      </c>
      <c r="G789" s="59" t="s">
        <v>1763</v>
      </c>
      <c r="H78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04 plastic and rubber</v>
      </c>
    </row>
    <row r="790" spans="2:8" s="62" customFormat="1" ht="154" x14ac:dyDescent="0.15">
      <c r="B790" s="58" t="str">
        <f>"ELoW_"&amp;LEFT(t_EuropeanWasteCodes[[#This Row],[Imported code]],2)&amp;"_"&amp;MID(t_EuropeanWasteCodes[[#This Row],[Imported code]],4,2)&amp;"_"&amp;MID(t_EuropeanWasteCodes[[#This Row],[Imported code]],7,2)</f>
        <v>ELoW_19_12_05</v>
      </c>
      <c r="C790" s="58" t="str">
        <f>IF(RIGHT(t_EuropeanWasteCodes[[#This Row],[Imported code]],1)="*","Y","N")</f>
        <v>N</v>
      </c>
      <c r="D790" s="59" t="s">
        <v>792</v>
      </c>
      <c r="E790" s="59" t="s">
        <v>1668</v>
      </c>
      <c r="F790" s="59" t="s">
        <v>1759</v>
      </c>
      <c r="G790" s="59" t="s">
        <v>1764</v>
      </c>
      <c r="H79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05 Glass</v>
      </c>
    </row>
    <row r="791" spans="2:8" s="62" customFormat="1" ht="168" x14ac:dyDescent="0.15">
      <c r="B791" s="58" t="str">
        <f>"ELoW_"&amp;LEFT(t_EuropeanWasteCodes[[#This Row],[Imported code]],2)&amp;"_"&amp;MID(t_EuropeanWasteCodes[[#This Row],[Imported code]],4,2)&amp;"_"&amp;MID(t_EuropeanWasteCodes[[#This Row],[Imported code]],7,2)</f>
        <v>ELoW_19_12_06</v>
      </c>
      <c r="C791" s="58" t="str">
        <f>IF(RIGHT(t_EuropeanWasteCodes[[#This Row],[Imported code]],1)="*","Y","N")</f>
        <v>Y</v>
      </c>
      <c r="D791" s="59" t="s">
        <v>793</v>
      </c>
      <c r="E791" s="59" t="s">
        <v>1668</v>
      </c>
      <c r="F791" s="59" t="s">
        <v>1759</v>
      </c>
      <c r="G791" s="59" t="s">
        <v>1765</v>
      </c>
      <c r="H79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06* wood containing hazardous substances</v>
      </c>
    </row>
    <row r="792" spans="2:8" s="62" customFormat="1" ht="168" x14ac:dyDescent="0.15">
      <c r="B792" s="58" t="str">
        <f>"ELoW_"&amp;LEFT(t_EuropeanWasteCodes[[#This Row],[Imported code]],2)&amp;"_"&amp;MID(t_EuropeanWasteCodes[[#This Row],[Imported code]],4,2)&amp;"_"&amp;MID(t_EuropeanWasteCodes[[#This Row],[Imported code]],7,2)</f>
        <v>ELoW_19_12_07</v>
      </c>
      <c r="C792" s="58" t="str">
        <f>IF(RIGHT(t_EuropeanWasteCodes[[#This Row],[Imported code]],1)="*","Y","N")</f>
        <v>N</v>
      </c>
      <c r="D792" s="59" t="s">
        <v>794</v>
      </c>
      <c r="E792" s="59" t="s">
        <v>1668</v>
      </c>
      <c r="F792" s="59" t="s">
        <v>1759</v>
      </c>
      <c r="G792" s="59" t="s">
        <v>1766</v>
      </c>
      <c r="H79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07 wood other than that mentioned in 19 12 06</v>
      </c>
    </row>
    <row r="793" spans="2:8" s="62" customFormat="1" ht="154" x14ac:dyDescent="0.15">
      <c r="B793" s="58" t="str">
        <f>"ELoW_"&amp;LEFT(t_EuropeanWasteCodes[[#This Row],[Imported code]],2)&amp;"_"&amp;MID(t_EuropeanWasteCodes[[#This Row],[Imported code]],4,2)&amp;"_"&amp;MID(t_EuropeanWasteCodes[[#This Row],[Imported code]],7,2)</f>
        <v>ELoW_19_12_08</v>
      </c>
      <c r="C793" s="58" t="str">
        <f>IF(RIGHT(t_EuropeanWasteCodes[[#This Row],[Imported code]],1)="*","Y","N")</f>
        <v>N</v>
      </c>
      <c r="D793" s="59" t="s">
        <v>795</v>
      </c>
      <c r="E793" s="59" t="s">
        <v>1668</v>
      </c>
      <c r="F793" s="59" t="s">
        <v>1759</v>
      </c>
      <c r="G793" s="59" t="s">
        <v>1767</v>
      </c>
      <c r="H79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08 Textiles</v>
      </c>
    </row>
    <row r="794" spans="2:8" s="62" customFormat="1" ht="168" x14ac:dyDescent="0.15">
      <c r="B794" s="58" t="str">
        <f>"ELoW_"&amp;LEFT(t_EuropeanWasteCodes[[#This Row],[Imported code]],2)&amp;"_"&amp;MID(t_EuropeanWasteCodes[[#This Row],[Imported code]],4,2)&amp;"_"&amp;MID(t_EuropeanWasteCodes[[#This Row],[Imported code]],7,2)</f>
        <v>ELoW_19_12_09</v>
      </c>
      <c r="C794" s="58" t="str">
        <f>IF(RIGHT(t_EuropeanWasteCodes[[#This Row],[Imported code]],1)="*","Y","N")</f>
        <v>N</v>
      </c>
      <c r="D794" s="59" t="s">
        <v>796</v>
      </c>
      <c r="E794" s="59" t="s">
        <v>1668</v>
      </c>
      <c r="F794" s="59" t="s">
        <v>1759</v>
      </c>
      <c r="G794" s="59" t="s">
        <v>1768</v>
      </c>
      <c r="H79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09 minerals (for example sand, stones)</v>
      </c>
    </row>
    <row r="795" spans="2:8" s="62" customFormat="1" ht="168" x14ac:dyDescent="0.15">
      <c r="B795" s="58" t="str">
        <f>"ELoW_"&amp;LEFT(t_EuropeanWasteCodes[[#This Row],[Imported code]],2)&amp;"_"&amp;MID(t_EuropeanWasteCodes[[#This Row],[Imported code]],4,2)&amp;"_"&amp;MID(t_EuropeanWasteCodes[[#This Row],[Imported code]],7,2)</f>
        <v>ELoW_19_12_10</v>
      </c>
      <c r="C795" s="58" t="str">
        <f>IF(RIGHT(t_EuropeanWasteCodes[[#This Row],[Imported code]],1)="*","Y","N")</f>
        <v>N</v>
      </c>
      <c r="D795" s="59" t="s">
        <v>797</v>
      </c>
      <c r="E795" s="59" t="s">
        <v>1668</v>
      </c>
      <c r="F795" s="59" t="s">
        <v>1759</v>
      </c>
      <c r="G795" s="59" t="s">
        <v>1769</v>
      </c>
      <c r="H79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10 combustible waste (refuse derived fuel)</v>
      </c>
    </row>
    <row r="796" spans="2:8" s="62" customFormat="1" ht="196" x14ac:dyDescent="0.15">
      <c r="B796" s="58" t="str">
        <f>"ELoW_"&amp;LEFT(t_EuropeanWasteCodes[[#This Row],[Imported code]],2)&amp;"_"&amp;MID(t_EuropeanWasteCodes[[#This Row],[Imported code]],4,2)&amp;"_"&amp;MID(t_EuropeanWasteCodes[[#This Row],[Imported code]],7,2)</f>
        <v>ELoW_19_12_11</v>
      </c>
      <c r="C796" s="58" t="str">
        <f>IF(RIGHT(t_EuropeanWasteCodes[[#This Row],[Imported code]],1)="*","Y","N")</f>
        <v>Y</v>
      </c>
      <c r="D796" s="59" t="s">
        <v>798</v>
      </c>
      <c r="E796" s="59" t="s">
        <v>1668</v>
      </c>
      <c r="F796" s="59" t="s">
        <v>1759</v>
      </c>
      <c r="G796" s="59" t="s">
        <v>1770</v>
      </c>
      <c r="H796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11* other wastes (including mixtures of materials) from mechanical treatment of waste containing hazardous substances</v>
      </c>
    </row>
    <row r="797" spans="2:8" s="62" customFormat="1" ht="196" x14ac:dyDescent="0.15">
      <c r="B797" s="58" t="str">
        <f>"ELoW_"&amp;LEFT(t_EuropeanWasteCodes[[#This Row],[Imported code]],2)&amp;"_"&amp;MID(t_EuropeanWasteCodes[[#This Row],[Imported code]],4,2)&amp;"_"&amp;MID(t_EuropeanWasteCodes[[#This Row],[Imported code]],7,2)</f>
        <v>ELoW_19_12_12</v>
      </c>
      <c r="C797" s="58" t="str">
        <f>IF(RIGHT(t_EuropeanWasteCodes[[#This Row],[Imported code]],1)="*","Y","N")</f>
        <v>N</v>
      </c>
      <c r="D797" s="59" t="s">
        <v>799</v>
      </c>
      <c r="E797" s="59" t="s">
        <v>1668</v>
      </c>
      <c r="F797" s="59" t="s">
        <v>1759</v>
      </c>
      <c r="G797" s="59" t="s">
        <v>1771</v>
      </c>
      <c r="H797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12 wastes from the mechanical treatment of waste (for example sorting, crushing, compacting, pelletising) not otherwise specified &gt; 19 12 12 other wastes (including mixtures of materials) from mechanical treatment of wastes other than those mentioned in 19 12 11</v>
      </c>
    </row>
    <row r="798" spans="2:8" s="62" customFormat="1" ht="154" x14ac:dyDescent="0.15">
      <c r="B798" s="58" t="str">
        <f>"ELoW_"&amp;LEFT(t_EuropeanWasteCodes[[#This Row],[Imported code]],2)&amp;"_"&amp;MID(t_EuropeanWasteCodes[[#This Row],[Imported code]],4,2)&amp;"_"&amp;MID(t_EuropeanWasteCodes[[#This Row],[Imported code]],7,2)</f>
        <v>ELoW_19_13_01</v>
      </c>
      <c r="C798" s="58" t="str">
        <f>IF(RIGHT(t_EuropeanWasteCodes[[#This Row],[Imported code]],1)="*","Y","N")</f>
        <v>Y</v>
      </c>
      <c r="D798" s="59" t="s">
        <v>800</v>
      </c>
      <c r="E798" s="59" t="s">
        <v>1668</v>
      </c>
      <c r="F798" s="59" t="s">
        <v>1772</v>
      </c>
      <c r="G798" s="59" t="s">
        <v>1773</v>
      </c>
      <c r="H798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01* solid wastes from soil remediation containing hazardous substances</v>
      </c>
    </row>
    <row r="799" spans="2:8" s="62" customFormat="1" ht="154" x14ac:dyDescent="0.15">
      <c r="B799" s="58" t="str">
        <f>"ELoW_"&amp;LEFT(t_EuropeanWasteCodes[[#This Row],[Imported code]],2)&amp;"_"&amp;MID(t_EuropeanWasteCodes[[#This Row],[Imported code]],4,2)&amp;"_"&amp;MID(t_EuropeanWasteCodes[[#This Row],[Imported code]],7,2)</f>
        <v>ELoW_19_13_02</v>
      </c>
      <c r="C799" s="58" t="str">
        <f>IF(RIGHT(t_EuropeanWasteCodes[[#This Row],[Imported code]],1)="*","Y","N")</f>
        <v>N</v>
      </c>
      <c r="D799" s="59" t="s">
        <v>801</v>
      </c>
      <c r="E799" s="59" t="s">
        <v>1668</v>
      </c>
      <c r="F799" s="59" t="s">
        <v>1772</v>
      </c>
      <c r="G799" s="59" t="s">
        <v>1774</v>
      </c>
      <c r="H799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02 solid wastes from soil remediation other than those mentioned in 19 13 01</v>
      </c>
    </row>
    <row r="800" spans="2:8" s="62" customFormat="1" ht="140" x14ac:dyDescent="0.15">
      <c r="B800" s="58" t="str">
        <f>"ELoW_"&amp;LEFT(t_EuropeanWasteCodes[[#This Row],[Imported code]],2)&amp;"_"&amp;MID(t_EuropeanWasteCodes[[#This Row],[Imported code]],4,2)&amp;"_"&amp;MID(t_EuropeanWasteCodes[[#This Row],[Imported code]],7,2)</f>
        <v>ELoW_19_13_03</v>
      </c>
      <c r="C800" s="58" t="str">
        <f>IF(RIGHT(t_EuropeanWasteCodes[[#This Row],[Imported code]],1)="*","Y","N")</f>
        <v>Y</v>
      </c>
      <c r="D800" s="59" t="s">
        <v>802</v>
      </c>
      <c r="E800" s="59" t="s">
        <v>1668</v>
      </c>
      <c r="F800" s="59" t="s">
        <v>1772</v>
      </c>
      <c r="G800" s="59" t="s">
        <v>1775</v>
      </c>
      <c r="H800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03* sludges from soil remediation containing hazardous substances</v>
      </c>
    </row>
    <row r="801" spans="2:8" s="62" customFormat="1" ht="140" x14ac:dyDescent="0.15">
      <c r="B801" s="58" t="str">
        <f>"ELoW_"&amp;LEFT(t_EuropeanWasteCodes[[#This Row],[Imported code]],2)&amp;"_"&amp;MID(t_EuropeanWasteCodes[[#This Row],[Imported code]],4,2)&amp;"_"&amp;MID(t_EuropeanWasteCodes[[#This Row],[Imported code]],7,2)</f>
        <v>ELoW_19_13_04</v>
      </c>
      <c r="C801" s="58" t="str">
        <f>IF(RIGHT(t_EuropeanWasteCodes[[#This Row],[Imported code]],1)="*","Y","N")</f>
        <v>N</v>
      </c>
      <c r="D801" s="59" t="s">
        <v>803</v>
      </c>
      <c r="E801" s="59" t="s">
        <v>1668</v>
      </c>
      <c r="F801" s="59" t="s">
        <v>1772</v>
      </c>
      <c r="G801" s="59" t="s">
        <v>1776</v>
      </c>
      <c r="H801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04 sludges from soil remediation other than those mentioned in 19 13 03</v>
      </c>
    </row>
    <row r="802" spans="2:8" s="62" customFormat="1" ht="154" x14ac:dyDescent="0.15">
      <c r="B802" s="58" t="str">
        <f>"ELoW_"&amp;LEFT(t_EuropeanWasteCodes[[#This Row],[Imported code]],2)&amp;"_"&amp;MID(t_EuropeanWasteCodes[[#This Row],[Imported code]],4,2)&amp;"_"&amp;MID(t_EuropeanWasteCodes[[#This Row],[Imported code]],7,2)</f>
        <v>ELoW_19_13_05</v>
      </c>
      <c r="C802" s="58" t="str">
        <f>IF(RIGHT(t_EuropeanWasteCodes[[#This Row],[Imported code]],1)="*","Y","N")</f>
        <v>Y</v>
      </c>
      <c r="D802" s="59" t="s">
        <v>804</v>
      </c>
      <c r="E802" s="59" t="s">
        <v>1668</v>
      </c>
      <c r="F802" s="59" t="s">
        <v>1772</v>
      </c>
      <c r="G802" s="59" t="s">
        <v>1777</v>
      </c>
      <c r="H802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05* sludges from groundwater remediation containing hazardous substances</v>
      </c>
    </row>
    <row r="803" spans="2:8" s="62" customFormat="1" ht="154" x14ac:dyDescent="0.15">
      <c r="B803" s="58" t="str">
        <f>"ELoW_"&amp;LEFT(t_EuropeanWasteCodes[[#This Row],[Imported code]],2)&amp;"_"&amp;MID(t_EuropeanWasteCodes[[#This Row],[Imported code]],4,2)&amp;"_"&amp;MID(t_EuropeanWasteCodes[[#This Row],[Imported code]],7,2)</f>
        <v>ELoW_19_13_06</v>
      </c>
      <c r="C803" s="58" t="str">
        <f>IF(RIGHT(t_EuropeanWasteCodes[[#This Row],[Imported code]],1)="*","Y","N")</f>
        <v>N</v>
      </c>
      <c r="D803" s="59" t="s">
        <v>805</v>
      </c>
      <c r="E803" s="59" t="s">
        <v>1668</v>
      </c>
      <c r="F803" s="59" t="s">
        <v>1772</v>
      </c>
      <c r="G803" s="59" t="s">
        <v>1778</v>
      </c>
      <c r="H803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06 sludges from groundwater remediation other than those mentioned in 19 13 05</v>
      </c>
    </row>
    <row r="804" spans="2:8" s="62" customFormat="1" ht="168" x14ac:dyDescent="0.15">
      <c r="B804" s="58" t="str">
        <f>"ELoW_"&amp;LEFT(t_EuropeanWasteCodes[[#This Row],[Imported code]],2)&amp;"_"&amp;MID(t_EuropeanWasteCodes[[#This Row],[Imported code]],4,2)&amp;"_"&amp;MID(t_EuropeanWasteCodes[[#This Row],[Imported code]],7,2)</f>
        <v>ELoW_19_13_07</v>
      </c>
      <c r="C804" s="58" t="str">
        <f>IF(RIGHT(t_EuropeanWasteCodes[[#This Row],[Imported code]],1)="*","Y","N")</f>
        <v>Y</v>
      </c>
      <c r="D804" s="59" t="s">
        <v>806</v>
      </c>
      <c r="E804" s="59" t="s">
        <v>1668</v>
      </c>
      <c r="F804" s="59" t="s">
        <v>1772</v>
      </c>
      <c r="G804" s="59" t="s">
        <v>1779</v>
      </c>
      <c r="H804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07* aqueous liquid wastes and aqueous concentrates from groundwater remediation containing hazardous substances</v>
      </c>
    </row>
    <row r="805" spans="2:8" s="62" customFormat="1" ht="168" x14ac:dyDescent="0.15">
      <c r="B805" s="58" t="str">
        <f>"ELoW_"&amp;LEFT(t_EuropeanWasteCodes[[#This Row],[Imported code]],2)&amp;"_"&amp;MID(t_EuropeanWasteCodes[[#This Row],[Imported code]],4,2)&amp;"_"&amp;MID(t_EuropeanWasteCodes[[#This Row],[Imported code]],7,2)</f>
        <v>ELoW_19_13_08</v>
      </c>
      <c r="C805" s="58" t="str">
        <f>IF(RIGHT(t_EuropeanWasteCodes[[#This Row],[Imported code]],1)="*","Y","N")</f>
        <v>N</v>
      </c>
      <c r="D805" s="59" t="s">
        <v>807</v>
      </c>
      <c r="E805" s="59" t="s">
        <v>1668</v>
      </c>
      <c r="F805" s="59" t="s">
        <v>1772</v>
      </c>
      <c r="G805" s="59" t="s">
        <v>1780</v>
      </c>
      <c r="H805" s="60" t="str">
        <f>t_EuropeanWasteCodes[[#This Row],[Part I]]&amp;" &gt; "&amp;t_EuropeanWasteCodes[[#This Row],[Part II]]&amp;" &gt; "&amp;t_EuropeanWasteCodes[[#This Row],[Part III]]</f>
        <v>19 WASTES FROM WASTE MANAGEMENT FACILITIES, OFF-SITE WASTE WATER TREATMENT PLANTS AND THE PREPARATION OF WATER INTENDED FOR HUMAN CONSUMPTION AND WATER FOR INDUSTRIAL USE &gt; 19 13 wastes from soil and groundwater remediation &gt; 19 13 08 aqueous liquid wastes and aqueous concentrates from groundwater remediation other than those mentioned in 19 13 07</v>
      </c>
    </row>
    <row r="806" spans="2:8" s="62" customFormat="1" ht="126" x14ac:dyDescent="0.15">
      <c r="B806" s="58" t="str">
        <f>"ELoW_"&amp;LEFT(t_EuropeanWasteCodes[[#This Row],[Imported code]],2)&amp;"_"&amp;MID(t_EuropeanWasteCodes[[#This Row],[Imported code]],4,2)&amp;"_"&amp;MID(t_EuropeanWasteCodes[[#This Row],[Imported code]],7,2)</f>
        <v>ELoW_20_01_01</v>
      </c>
      <c r="C806" s="58" t="str">
        <f>IF(RIGHT(t_EuropeanWasteCodes[[#This Row],[Imported code]],1)="*","Y","N")</f>
        <v>N</v>
      </c>
      <c r="D806" s="59" t="s">
        <v>808</v>
      </c>
      <c r="E806" s="59" t="s">
        <v>1781</v>
      </c>
      <c r="F806" s="59" t="s">
        <v>1782</v>
      </c>
      <c r="G806" s="59" t="s">
        <v>1783</v>
      </c>
      <c r="H806" s="60" t="s">
        <v>1971</v>
      </c>
    </row>
    <row r="807" spans="2:8" s="62" customFormat="1" ht="126" x14ac:dyDescent="0.15">
      <c r="B807" s="58" t="str">
        <f>"ELoW_"&amp;LEFT(t_EuropeanWasteCodes[[#This Row],[Imported code]],2)&amp;"_"&amp;MID(t_EuropeanWasteCodes[[#This Row],[Imported code]],4,2)&amp;"_"&amp;MID(t_EuropeanWasteCodes[[#This Row],[Imported code]],7,2)</f>
        <v>ELoW_20_01_02</v>
      </c>
      <c r="C807" s="58" t="str">
        <f>IF(RIGHT(t_EuropeanWasteCodes[[#This Row],[Imported code]],1)="*","Y","N")</f>
        <v>N</v>
      </c>
      <c r="D807" s="59" t="s">
        <v>809</v>
      </c>
      <c r="E807" s="59" t="s">
        <v>1781</v>
      </c>
      <c r="F807" s="59" t="s">
        <v>1782</v>
      </c>
      <c r="G807" s="59" t="s">
        <v>1784</v>
      </c>
      <c r="H807" s="60" t="s">
        <v>1970</v>
      </c>
    </row>
    <row r="808" spans="2:8" s="62" customFormat="1" ht="140" x14ac:dyDescent="0.15">
      <c r="B808" s="58" t="str">
        <f>"ELoW_"&amp;LEFT(t_EuropeanWasteCodes[[#This Row],[Imported code]],2)&amp;"_"&amp;MID(t_EuropeanWasteCodes[[#This Row],[Imported code]],4,2)&amp;"_"&amp;MID(t_EuropeanWasteCodes[[#This Row],[Imported code]],7,2)</f>
        <v>ELoW_20_01_08</v>
      </c>
      <c r="C808" s="58" t="str">
        <f>IF(RIGHT(t_EuropeanWasteCodes[[#This Row],[Imported code]],1)="*","Y","N")</f>
        <v>N</v>
      </c>
      <c r="D808" s="59" t="s">
        <v>810</v>
      </c>
      <c r="E808" s="59" t="s">
        <v>1781</v>
      </c>
      <c r="F808" s="59" t="s">
        <v>1782</v>
      </c>
      <c r="G808" s="59" t="s">
        <v>1785</v>
      </c>
      <c r="H808" s="60" t="s">
        <v>1972</v>
      </c>
    </row>
    <row r="809" spans="2:8" s="62" customFormat="1" ht="126" x14ac:dyDescent="0.15">
      <c r="B809" s="58" t="str">
        <f>"ELoW_"&amp;LEFT(t_EuropeanWasteCodes[[#This Row],[Imported code]],2)&amp;"_"&amp;MID(t_EuropeanWasteCodes[[#This Row],[Imported code]],4,2)&amp;"_"&amp;MID(t_EuropeanWasteCodes[[#This Row],[Imported code]],7,2)</f>
        <v>ELoW_20_01_10</v>
      </c>
      <c r="C809" s="58" t="str">
        <f>IF(RIGHT(t_EuropeanWasteCodes[[#This Row],[Imported code]],1)="*","Y","N")</f>
        <v>N</v>
      </c>
      <c r="D809" s="59" t="s">
        <v>811</v>
      </c>
      <c r="E809" s="59" t="s">
        <v>1781</v>
      </c>
      <c r="F809" s="59" t="s">
        <v>1782</v>
      </c>
      <c r="G809" s="59" t="s">
        <v>1786</v>
      </c>
      <c r="H809" s="60" t="s">
        <v>1973</v>
      </c>
    </row>
    <row r="810" spans="2:8" s="62" customFormat="1" ht="126" x14ac:dyDescent="0.15">
      <c r="B810" s="58" t="str">
        <f>"ELoW_"&amp;LEFT(t_EuropeanWasteCodes[[#This Row],[Imported code]],2)&amp;"_"&amp;MID(t_EuropeanWasteCodes[[#This Row],[Imported code]],4,2)&amp;"_"&amp;MID(t_EuropeanWasteCodes[[#This Row],[Imported code]],7,2)</f>
        <v>ELoW_20_01_11</v>
      </c>
      <c r="C810" s="58" t="str">
        <f>IF(RIGHT(t_EuropeanWasteCodes[[#This Row],[Imported code]],1)="*","Y","N")</f>
        <v>N</v>
      </c>
      <c r="D810" s="59" t="s">
        <v>812</v>
      </c>
      <c r="E810" s="59" t="s">
        <v>1781</v>
      </c>
      <c r="F810" s="59" t="s">
        <v>1782</v>
      </c>
      <c r="G810" s="59" t="s">
        <v>1787</v>
      </c>
      <c r="H810" s="60" t="s">
        <v>1974</v>
      </c>
    </row>
    <row r="811" spans="2:8" s="62" customFormat="1" ht="126" x14ac:dyDescent="0.15">
      <c r="B811" s="58" t="str">
        <f>"ELoW_"&amp;LEFT(t_EuropeanWasteCodes[[#This Row],[Imported code]],2)&amp;"_"&amp;MID(t_EuropeanWasteCodes[[#This Row],[Imported code]],4,2)&amp;"_"&amp;MID(t_EuropeanWasteCodes[[#This Row],[Imported code]],7,2)</f>
        <v>ELoW_20_01_13</v>
      </c>
      <c r="C811" s="58" t="str">
        <f>IF(RIGHT(t_EuropeanWasteCodes[[#This Row],[Imported code]],1)="*","Y","N")</f>
        <v>Y</v>
      </c>
      <c r="D811" s="59" t="s">
        <v>813</v>
      </c>
      <c r="E811" s="59" t="s">
        <v>1781</v>
      </c>
      <c r="F811" s="59" t="s">
        <v>1782</v>
      </c>
      <c r="G811" s="59" t="s">
        <v>1788</v>
      </c>
      <c r="H811" s="60" t="s">
        <v>1975</v>
      </c>
    </row>
    <row r="812" spans="2:8" s="62" customFormat="1" ht="112" x14ac:dyDescent="0.15">
      <c r="B812" s="58" t="str">
        <f>"ELoW_"&amp;LEFT(t_EuropeanWasteCodes[[#This Row],[Imported code]],2)&amp;"_"&amp;MID(t_EuropeanWasteCodes[[#This Row],[Imported code]],4,2)&amp;"_"&amp;MID(t_EuropeanWasteCodes[[#This Row],[Imported code]],7,2)</f>
        <v>ELoW_20_01_14</v>
      </c>
      <c r="C812" s="58" t="str">
        <f>IF(RIGHT(t_EuropeanWasteCodes[[#This Row],[Imported code]],1)="*","Y","N")</f>
        <v>Y</v>
      </c>
      <c r="D812" s="59" t="s">
        <v>814</v>
      </c>
      <c r="E812" s="59" t="s">
        <v>1781</v>
      </c>
      <c r="F812" s="59" t="s">
        <v>1782</v>
      </c>
      <c r="G812" s="59" t="s">
        <v>1789</v>
      </c>
      <c r="H812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14* Acids</v>
      </c>
    </row>
    <row r="813" spans="2:8" s="62" customFormat="1" ht="126" x14ac:dyDescent="0.15">
      <c r="B813" s="58" t="str">
        <f>"ELoW_"&amp;LEFT(t_EuropeanWasteCodes[[#This Row],[Imported code]],2)&amp;"_"&amp;MID(t_EuropeanWasteCodes[[#This Row],[Imported code]],4,2)&amp;"_"&amp;MID(t_EuropeanWasteCodes[[#This Row],[Imported code]],7,2)</f>
        <v>ELoW_20_01_15</v>
      </c>
      <c r="C813" s="58" t="str">
        <f>IF(RIGHT(t_EuropeanWasteCodes[[#This Row],[Imported code]],1)="*","Y","N")</f>
        <v>Y</v>
      </c>
      <c r="D813" s="59" t="s">
        <v>815</v>
      </c>
      <c r="E813" s="59" t="s">
        <v>1781</v>
      </c>
      <c r="F813" s="59" t="s">
        <v>1782</v>
      </c>
      <c r="G813" s="59" t="s">
        <v>1790</v>
      </c>
      <c r="H813" s="60" t="s">
        <v>1976</v>
      </c>
    </row>
    <row r="814" spans="2:8" s="62" customFormat="1" ht="126" x14ac:dyDescent="0.15">
      <c r="B814" s="58" t="str">
        <f>"ELoW_"&amp;LEFT(t_EuropeanWasteCodes[[#This Row],[Imported code]],2)&amp;"_"&amp;MID(t_EuropeanWasteCodes[[#This Row],[Imported code]],4,2)&amp;"_"&amp;MID(t_EuropeanWasteCodes[[#This Row],[Imported code]],7,2)</f>
        <v>ELoW_20_01_17</v>
      </c>
      <c r="C814" s="58" t="str">
        <f>IF(RIGHT(t_EuropeanWasteCodes[[#This Row],[Imported code]],1)="*","Y","N")</f>
        <v>Y</v>
      </c>
      <c r="D814" s="59" t="s">
        <v>816</v>
      </c>
      <c r="E814" s="59" t="s">
        <v>1781</v>
      </c>
      <c r="F814" s="59" t="s">
        <v>1782</v>
      </c>
      <c r="G814" s="59" t="s">
        <v>1791</v>
      </c>
      <c r="H814" s="60" t="s">
        <v>1977</v>
      </c>
    </row>
    <row r="815" spans="2:8" s="62" customFormat="1" ht="126" x14ac:dyDescent="0.15">
      <c r="B815" s="58" t="str">
        <f>"ELoW_"&amp;LEFT(t_EuropeanWasteCodes[[#This Row],[Imported code]],2)&amp;"_"&amp;MID(t_EuropeanWasteCodes[[#This Row],[Imported code]],4,2)&amp;"_"&amp;MID(t_EuropeanWasteCodes[[#This Row],[Imported code]],7,2)</f>
        <v>ELoW_20_01_19</v>
      </c>
      <c r="C815" s="58" t="str">
        <f>IF(RIGHT(t_EuropeanWasteCodes[[#This Row],[Imported code]],1)="*","Y","N")</f>
        <v>Y</v>
      </c>
      <c r="D815" s="59" t="s">
        <v>817</v>
      </c>
      <c r="E815" s="59" t="s">
        <v>1781</v>
      </c>
      <c r="F815" s="59" t="s">
        <v>1782</v>
      </c>
      <c r="G815" s="59" t="s">
        <v>1792</v>
      </c>
      <c r="H815" s="60" t="s">
        <v>1978</v>
      </c>
    </row>
    <row r="816" spans="2:8" s="62" customFormat="1" ht="140" x14ac:dyDescent="0.15">
      <c r="B816" s="58" t="str">
        <f>"ELoW_"&amp;LEFT(t_EuropeanWasteCodes[[#This Row],[Imported code]],2)&amp;"_"&amp;MID(t_EuropeanWasteCodes[[#This Row],[Imported code]],4,2)&amp;"_"&amp;MID(t_EuropeanWasteCodes[[#This Row],[Imported code]],7,2)</f>
        <v>ELoW_20_01_21</v>
      </c>
      <c r="C816" s="58" t="str">
        <f>IF(RIGHT(t_EuropeanWasteCodes[[#This Row],[Imported code]],1)="*","Y","N")</f>
        <v>Y</v>
      </c>
      <c r="D816" s="59" t="s">
        <v>818</v>
      </c>
      <c r="E816" s="59" t="s">
        <v>1781</v>
      </c>
      <c r="F816" s="59" t="s">
        <v>1782</v>
      </c>
      <c r="G816" s="59" t="s">
        <v>1793</v>
      </c>
      <c r="H816" s="60" t="s">
        <v>1979</v>
      </c>
    </row>
    <row r="817" spans="2:8" s="62" customFormat="1" ht="126" x14ac:dyDescent="0.15">
      <c r="B817" s="58" t="str">
        <f>"ELoW_"&amp;LEFT(t_EuropeanWasteCodes[[#This Row],[Imported code]],2)&amp;"_"&amp;MID(t_EuropeanWasteCodes[[#This Row],[Imported code]],4,2)&amp;"_"&amp;MID(t_EuropeanWasteCodes[[#This Row],[Imported code]],7,2)</f>
        <v>ELoW_20_01_23</v>
      </c>
      <c r="C817" s="58" t="str">
        <f>IF(RIGHT(t_EuropeanWasteCodes[[#This Row],[Imported code]],1)="*","Y","N")</f>
        <v>Y</v>
      </c>
      <c r="D817" s="59" t="s">
        <v>819</v>
      </c>
      <c r="E817" s="59" t="s">
        <v>1781</v>
      </c>
      <c r="F817" s="59" t="s">
        <v>1782</v>
      </c>
      <c r="G817" s="59" t="s">
        <v>1794</v>
      </c>
      <c r="H817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23* discarded equipment containing chlorofluorocarbons</v>
      </c>
    </row>
    <row r="818" spans="2:8" s="62" customFormat="1" ht="126" x14ac:dyDescent="0.15">
      <c r="B818" s="58" t="str">
        <f>"ELoW_"&amp;LEFT(t_EuropeanWasteCodes[[#This Row],[Imported code]],2)&amp;"_"&amp;MID(t_EuropeanWasteCodes[[#This Row],[Imported code]],4,2)&amp;"_"&amp;MID(t_EuropeanWasteCodes[[#This Row],[Imported code]],7,2)</f>
        <v>ELoW_20_01_25</v>
      </c>
      <c r="C818" s="58" t="str">
        <f>IF(RIGHT(t_EuropeanWasteCodes[[#This Row],[Imported code]],1)="*","Y","N")</f>
        <v>N</v>
      </c>
      <c r="D818" s="59" t="s">
        <v>820</v>
      </c>
      <c r="E818" s="59" t="s">
        <v>1781</v>
      </c>
      <c r="F818" s="59" t="s">
        <v>1782</v>
      </c>
      <c r="G818" s="59" t="s">
        <v>1795</v>
      </c>
      <c r="H818" s="60" t="s">
        <v>1980</v>
      </c>
    </row>
    <row r="819" spans="2:8" s="62" customFormat="1" ht="126" x14ac:dyDescent="0.15">
      <c r="B819" s="58" t="str">
        <f>"ELoW_"&amp;LEFT(t_EuropeanWasteCodes[[#This Row],[Imported code]],2)&amp;"_"&amp;MID(t_EuropeanWasteCodes[[#This Row],[Imported code]],4,2)&amp;"_"&amp;MID(t_EuropeanWasteCodes[[#This Row],[Imported code]],7,2)</f>
        <v>ELoW_20_01_26</v>
      </c>
      <c r="C819" s="58" t="str">
        <f>IF(RIGHT(t_EuropeanWasteCodes[[#This Row],[Imported code]],1)="*","Y","N")</f>
        <v>Y</v>
      </c>
      <c r="D819" s="59" t="s">
        <v>1850</v>
      </c>
      <c r="E819" s="59" t="s">
        <v>1781</v>
      </c>
      <c r="F819" s="59" t="s">
        <v>1782</v>
      </c>
      <c r="G819" s="59" t="s">
        <v>1796</v>
      </c>
      <c r="H819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26* oil and fat other than those mentioned in 20 01 25</v>
      </c>
    </row>
    <row r="820" spans="2:8" s="62" customFormat="1" ht="140" x14ac:dyDescent="0.15">
      <c r="B820" s="58" t="str">
        <f>"ELoW_"&amp;LEFT(t_EuropeanWasteCodes[[#This Row],[Imported code]],2)&amp;"_"&amp;MID(t_EuropeanWasteCodes[[#This Row],[Imported code]],4,2)&amp;"_"&amp;MID(t_EuropeanWasteCodes[[#This Row],[Imported code]],7,2)</f>
        <v>ELoW_20_01_27</v>
      </c>
      <c r="C820" s="58" t="str">
        <f>IF(RIGHT(t_EuropeanWasteCodes[[#This Row],[Imported code]],1)="*","Y","N")</f>
        <v>Y</v>
      </c>
      <c r="D820" s="59" t="s">
        <v>821</v>
      </c>
      <c r="E820" s="59" t="s">
        <v>1781</v>
      </c>
      <c r="F820" s="59" t="s">
        <v>1782</v>
      </c>
      <c r="G820" s="59" t="s">
        <v>1797</v>
      </c>
      <c r="H820" s="60" t="s">
        <v>1981</v>
      </c>
    </row>
    <row r="821" spans="2:8" s="62" customFormat="1" ht="140" x14ac:dyDescent="0.15">
      <c r="B821" s="58" t="str">
        <f>"ELoW_"&amp;LEFT(t_EuropeanWasteCodes[[#This Row],[Imported code]],2)&amp;"_"&amp;MID(t_EuropeanWasteCodes[[#This Row],[Imported code]],4,2)&amp;"_"&amp;MID(t_EuropeanWasteCodes[[#This Row],[Imported code]],7,2)</f>
        <v>ELoW_20_01_28</v>
      </c>
      <c r="C821" s="58" t="str">
        <f>IF(RIGHT(t_EuropeanWasteCodes[[#This Row],[Imported code]],1)="*","Y","N")</f>
        <v>N</v>
      </c>
      <c r="D821" s="59" t="s">
        <v>822</v>
      </c>
      <c r="E821" s="59" t="s">
        <v>1781</v>
      </c>
      <c r="F821" s="59" t="s">
        <v>1782</v>
      </c>
      <c r="G821" s="59" t="s">
        <v>1798</v>
      </c>
      <c r="H821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28 paint, inks, adhesives and resins other than those mentioned in 20 01 27</v>
      </c>
    </row>
    <row r="822" spans="2:8" s="62" customFormat="1" ht="126" x14ac:dyDescent="0.15">
      <c r="B822" s="58" t="str">
        <f>"ELoW_"&amp;LEFT(t_EuropeanWasteCodes[[#This Row],[Imported code]],2)&amp;"_"&amp;MID(t_EuropeanWasteCodes[[#This Row],[Imported code]],4,2)&amp;"_"&amp;MID(t_EuropeanWasteCodes[[#This Row],[Imported code]],7,2)</f>
        <v>ELoW_20_01_29</v>
      </c>
      <c r="C822" s="58" t="str">
        <f>IF(RIGHT(t_EuropeanWasteCodes[[#This Row],[Imported code]],1)="*","Y","N")</f>
        <v>Y</v>
      </c>
      <c r="D822" s="59" t="s">
        <v>823</v>
      </c>
      <c r="E822" s="59" t="s">
        <v>1781</v>
      </c>
      <c r="F822" s="59" t="s">
        <v>1782</v>
      </c>
      <c r="G822" s="59" t="s">
        <v>1799</v>
      </c>
      <c r="H822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29* detergents containing hazardous substances</v>
      </c>
    </row>
    <row r="823" spans="2:8" s="62" customFormat="1" ht="126" x14ac:dyDescent="0.15">
      <c r="B823" s="58" t="str">
        <f>"ELoW_"&amp;LEFT(t_EuropeanWasteCodes[[#This Row],[Imported code]],2)&amp;"_"&amp;MID(t_EuropeanWasteCodes[[#This Row],[Imported code]],4,2)&amp;"_"&amp;MID(t_EuropeanWasteCodes[[#This Row],[Imported code]],7,2)</f>
        <v>ELoW_20_01_30</v>
      </c>
      <c r="C823" s="58" t="str">
        <f>IF(RIGHT(t_EuropeanWasteCodes[[#This Row],[Imported code]],1)="*","Y","N")</f>
        <v>N</v>
      </c>
      <c r="D823" s="59" t="s">
        <v>824</v>
      </c>
      <c r="E823" s="59" t="s">
        <v>1781</v>
      </c>
      <c r="F823" s="59" t="s">
        <v>1782</v>
      </c>
      <c r="G823" s="59" t="s">
        <v>1800</v>
      </c>
      <c r="H823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30 detergents other than those mentioned in 20 01 29</v>
      </c>
    </row>
    <row r="824" spans="2:8" s="62" customFormat="1" ht="126" x14ac:dyDescent="0.15">
      <c r="B824" s="58" t="str">
        <f>"ELoW_"&amp;LEFT(t_EuropeanWasteCodes[[#This Row],[Imported code]],2)&amp;"_"&amp;MID(t_EuropeanWasteCodes[[#This Row],[Imported code]],4,2)&amp;"_"&amp;MID(t_EuropeanWasteCodes[[#This Row],[Imported code]],7,2)</f>
        <v>ELoW_20_01_31</v>
      </c>
      <c r="C824" s="58" t="str">
        <f>IF(RIGHT(t_EuropeanWasteCodes[[#This Row],[Imported code]],1)="*","Y","N")</f>
        <v>Y</v>
      </c>
      <c r="D824" s="59" t="s">
        <v>825</v>
      </c>
      <c r="E824" s="59" t="s">
        <v>1781</v>
      </c>
      <c r="F824" s="59" t="s">
        <v>1782</v>
      </c>
      <c r="G824" s="59" t="s">
        <v>1801</v>
      </c>
      <c r="H824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31* cytotoxic and cytostatic medicines</v>
      </c>
    </row>
    <row r="825" spans="2:8" s="62" customFormat="1" ht="126" x14ac:dyDescent="0.15">
      <c r="B825" s="58" t="str">
        <f>"ELoW_"&amp;LEFT(t_EuropeanWasteCodes[[#This Row],[Imported code]],2)&amp;"_"&amp;MID(t_EuropeanWasteCodes[[#This Row],[Imported code]],4,2)&amp;"_"&amp;MID(t_EuropeanWasteCodes[[#This Row],[Imported code]],7,2)</f>
        <v>ELoW_20_01_32</v>
      </c>
      <c r="C825" s="58" t="str">
        <f>IF(RIGHT(t_EuropeanWasteCodes[[#This Row],[Imported code]],1)="*","Y","N")</f>
        <v>N</v>
      </c>
      <c r="D825" s="59" t="s">
        <v>826</v>
      </c>
      <c r="E825" s="59" t="s">
        <v>1781</v>
      </c>
      <c r="F825" s="59" t="s">
        <v>1782</v>
      </c>
      <c r="G825" s="59" t="s">
        <v>1802</v>
      </c>
      <c r="H825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32 medicines other than those mentioned in 20 01 31</v>
      </c>
    </row>
    <row r="826" spans="2:8" s="62" customFormat="1" ht="154" x14ac:dyDescent="0.15">
      <c r="B826" s="58" t="str">
        <f>"ELoW_"&amp;LEFT(t_EuropeanWasteCodes[[#This Row],[Imported code]],2)&amp;"_"&amp;MID(t_EuropeanWasteCodes[[#This Row],[Imported code]],4,2)&amp;"_"&amp;MID(t_EuropeanWasteCodes[[#This Row],[Imported code]],7,2)</f>
        <v>ELoW_20_01_33</v>
      </c>
      <c r="C826" s="58" t="str">
        <f>IF(RIGHT(t_EuropeanWasteCodes[[#This Row],[Imported code]],1)="*","Y","N")</f>
        <v>Y</v>
      </c>
      <c r="D826" s="59" t="s">
        <v>827</v>
      </c>
      <c r="E826" s="59" t="s">
        <v>1781</v>
      </c>
      <c r="F826" s="59" t="s">
        <v>1782</v>
      </c>
      <c r="G826" s="59" t="s">
        <v>1803</v>
      </c>
      <c r="H826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33* batteries and accumulators included in 16 06 01, 16 06 02 or 16 06 03 and unsorted batteries and accumulators containing these batteries</v>
      </c>
    </row>
    <row r="827" spans="2:8" s="62" customFormat="1" ht="126" x14ac:dyDescent="0.15">
      <c r="B827" s="58" t="str">
        <f>"ELoW_"&amp;LEFT(t_EuropeanWasteCodes[[#This Row],[Imported code]],2)&amp;"_"&amp;MID(t_EuropeanWasteCodes[[#This Row],[Imported code]],4,2)&amp;"_"&amp;MID(t_EuropeanWasteCodes[[#This Row],[Imported code]],7,2)</f>
        <v>ELoW_20_01_34</v>
      </c>
      <c r="C827" s="58" t="str">
        <f>IF(RIGHT(t_EuropeanWasteCodes[[#This Row],[Imported code]],1)="*","Y","N")</f>
        <v>N</v>
      </c>
      <c r="D827" s="59" t="s">
        <v>828</v>
      </c>
      <c r="E827" s="59" t="s">
        <v>1781</v>
      </c>
      <c r="F827" s="59" t="s">
        <v>1782</v>
      </c>
      <c r="G827" s="59" t="s">
        <v>1804</v>
      </c>
      <c r="H827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34 batteries and accumulators other than those mentioned in 20 01 33</v>
      </c>
    </row>
    <row r="828" spans="2:8" s="62" customFormat="1" ht="154" x14ac:dyDescent="0.15">
      <c r="B828" s="58" t="str">
        <f>"ELoW_"&amp;LEFT(t_EuropeanWasteCodes[[#This Row],[Imported code]],2)&amp;"_"&amp;MID(t_EuropeanWasteCodes[[#This Row],[Imported code]],4,2)&amp;"_"&amp;MID(t_EuropeanWasteCodes[[#This Row],[Imported code]],7,2)</f>
        <v>ELoW_20_01_35</v>
      </c>
      <c r="C828" s="58" t="str">
        <f>IF(RIGHT(t_EuropeanWasteCodes[[#This Row],[Imported code]],1)="*","Y","N")</f>
        <v>Y</v>
      </c>
      <c r="D828" s="59" t="s">
        <v>829</v>
      </c>
      <c r="E828" s="59" t="s">
        <v>1781</v>
      </c>
      <c r="F828" s="59" t="s">
        <v>1782</v>
      </c>
      <c r="G828" s="59" t="s">
        <v>1805</v>
      </c>
      <c r="H828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35* discarded electrical and electronic equipment other than those mentioned in 20 01 21 and 20 01 23 containing hazardous components (3)</v>
      </c>
    </row>
    <row r="829" spans="2:8" s="62" customFormat="1" ht="154" x14ac:dyDescent="0.15">
      <c r="B829" s="58" t="str">
        <f>"ELoW_"&amp;LEFT(t_EuropeanWasteCodes[[#This Row],[Imported code]],2)&amp;"_"&amp;MID(t_EuropeanWasteCodes[[#This Row],[Imported code]],4,2)&amp;"_"&amp;MID(t_EuropeanWasteCodes[[#This Row],[Imported code]],7,2)</f>
        <v>ELoW_20_01_36</v>
      </c>
      <c r="C829" s="58" t="str">
        <f>IF(RIGHT(t_EuropeanWasteCodes[[#This Row],[Imported code]],1)="*","Y","N")</f>
        <v>N</v>
      </c>
      <c r="D829" s="59" t="s">
        <v>830</v>
      </c>
      <c r="E829" s="59" t="s">
        <v>1781</v>
      </c>
      <c r="F829" s="59" t="s">
        <v>1782</v>
      </c>
      <c r="G829" s="59" t="s">
        <v>1806</v>
      </c>
      <c r="H829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36 discarded electrical and electronic equipment other than those mentioned in 20 01 21, 20 01 23 and 20 01 35</v>
      </c>
    </row>
    <row r="830" spans="2:8" s="62" customFormat="1" ht="126" x14ac:dyDescent="0.15">
      <c r="B830" s="58" t="str">
        <f>"ELoW_"&amp;LEFT(t_EuropeanWasteCodes[[#This Row],[Imported code]],2)&amp;"_"&amp;MID(t_EuropeanWasteCodes[[#This Row],[Imported code]],4,2)&amp;"_"&amp;MID(t_EuropeanWasteCodes[[#This Row],[Imported code]],7,2)</f>
        <v>ELoW_20_01_37</v>
      </c>
      <c r="C830" s="58" t="str">
        <f>IF(RIGHT(t_EuropeanWasteCodes[[#This Row],[Imported code]],1)="*","Y","N")</f>
        <v>Y</v>
      </c>
      <c r="D830" s="59" t="s">
        <v>831</v>
      </c>
      <c r="E830" s="59" t="s">
        <v>1781</v>
      </c>
      <c r="F830" s="59" t="s">
        <v>1782</v>
      </c>
      <c r="G830" s="59" t="s">
        <v>1807</v>
      </c>
      <c r="H830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37* wood containing hazardous substances</v>
      </c>
    </row>
    <row r="831" spans="2:8" s="62" customFormat="1" ht="126" x14ac:dyDescent="0.15">
      <c r="B831" s="58" t="str">
        <f>"ELoW_"&amp;LEFT(t_EuropeanWasteCodes[[#This Row],[Imported code]],2)&amp;"_"&amp;MID(t_EuropeanWasteCodes[[#This Row],[Imported code]],4,2)&amp;"_"&amp;MID(t_EuropeanWasteCodes[[#This Row],[Imported code]],7,2)</f>
        <v>ELoW_20_01_38</v>
      </c>
      <c r="C831" s="58" t="str">
        <f>IF(RIGHT(t_EuropeanWasteCodes[[#This Row],[Imported code]],1)="*","Y","N")</f>
        <v>N</v>
      </c>
      <c r="D831" s="59" t="s">
        <v>832</v>
      </c>
      <c r="E831" s="59" t="s">
        <v>1781</v>
      </c>
      <c r="F831" s="59" t="s">
        <v>1782</v>
      </c>
      <c r="G831" s="59" t="s">
        <v>1808</v>
      </c>
      <c r="H831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38 wood other than that mentioned in 20 01 37</v>
      </c>
    </row>
    <row r="832" spans="2:8" s="62" customFormat="1" ht="126" x14ac:dyDescent="0.15">
      <c r="B832" s="58" t="str">
        <f>"ELoW_"&amp;LEFT(t_EuropeanWasteCodes[[#This Row],[Imported code]],2)&amp;"_"&amp;MID(t_EuropeanWasteCodes[[#This Row],[Imported code]],4,2)&amp;"_"&amp;MID(t_EuropeanWasteCodes[[#This Row],[Imported code]],7,2)</f>
        <v>ELoW_20_01_39</v>
      </c>
      <c r="C832" s="58" t="str">
        <f>IF(RIGHT(t_EuropeanWasteCodes[[#This Row],[Imported code]],1)="*","Y","N")</f>
        <v>N</v>
      </c>
      <c r="D832" s="59" t="s">
        <v>833</v>
      </c>
      <c r="E832" s="59" t="s">
        <v>1781</v>
      </c>
      <c r="F832" s="59" t="s">
        <v>1782</v>
      </c>
      <c r="G832" s="59" t="s">
        <v>1809</v>
      </c>
      <c r="H832" s="60" t="s">
        <v>1982</v>
      </c>
    </row>
    <row r="833" spans="2:11" ht="126" x14ac:dyDescent="0.15">
      <c r="B833" s="58" t="str">
        <f>"ELoW_"&amp;LEFT(t_EuropeanWasteCodes[[#This Row],[Imported code]],2)&amp;"_"&amp;MID(t_EuropeanWasteCodes[[#This Row],[Imported code]],4,2)&amp;"_"&amp;MID(t_EuropeanWasteCodes[[#This Row],[Imported code]],7,2)</f>
        <v>ELoW_20_01_40</v>
      </c>
      <c r="C833" s="58" t="str">
        <f>IF(RIGHT(t_EuropeanWasteCodes[[#This Row],[Imported code]],1)="*","Y","N")</f>
        <v>N</v>
      </c>
      <c r="D833" s="59" t="s">
        <v>834</v>
      </c>
      <c r="E833" s="59" t="s">
        <v>1781</v>
      </c>
      <c r="F833" s="59" t="s">
        <v>1782</v>
      </c>
      <c r="G833" s="59" t="s">
        <v>1810</v>
      </c>
      <c r="H833" s="60" t="s">
        <v>1983</v>
      </c>
      <c r="I833" s="62"/>
      <c r="J833" s="62"/>
      <c r="K833" s="62"/>
    </row>
    <row r="834" spans="2:11" ht="126" x14ac:dyDescent="0.15">
      <c r="B834" s="58" t="str">
        <f>"ELoW_"&amp;LEFT(t_EuropeanWasteCodes[[#This Row],[Imported code]],2)&amp;"_"&amp;MID(t_EuropeanWasteCodes[[#This Row],[Imported code]],4,2)&amp;"_"&amp;MID(t_EuropeanWasteCodes[[#This Row],[Imported code]],7,2)</f>
        <v>ELoW_20_01_41</v>
      </c>
      <c r="C834" s="58" t="str">
        <f>IF(RIGHT(t_EuropeanWasteCodes[[#This Row],[Imported code]],1)="*","Y","N")</f>
        <v>N</v>
      </c>
      <c r="D834" s="59" t="s">
        <v>835</v>
      </c>
      <c r="E834" s="59" t="s">
        <v>1781</v>
      </c>
      <c r="F834" s="59" t="s">
        <v>1782</v>
      </c>
      <c r="G834" s="59" t="s">
        <v>1811</v>
      </c>
      <c r="H834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41 wastes from chimney sweeping</v>
      </c>
      <c r="I834" s="62"/>
      <c r="J834" s="62"/>
      <c r="K834" s="62"/>
    </row>
    <row r="835" spans="2:11" ht="126" x14ac:dyDescent="0.15">
      <c r="B835" s="58" t="str">
        <f>"ELoW_"&amp;LEFT(t_EuropeanWasteCodes[[#This Row],[Imported code]],2)&amp;"_"&amp;MID(t_EuropeanWasteCodes[[#This Row],[Imported code]],4,2)&amp;"_"&amp;MID(t_EuropeanWasteCodes[[#This Row],[Imported code]],7,2)</f>
        <v>ELoW_20_01_99</v>
      </c>
      <c r="C835" s="58" t="str">
        <f>IF(RIGHT(t_EuropeanWasteCodes[[#This Row],[Imported code]],1)="*","Y","N")</f>
        <v>N</v>
      </c>
      <c r="D835" s="59" t="s">
        <v>836</v>
      </c>
      <c r="E835" s="59" t="s">
        <v>1781</v>
      </c>
      <c r="F835" s="59" t="s">
        <v>1782</v>
      </c>
      <c r="G835" s="59" t="s">
        <v>1812</v>
      </c>
      <c r="H835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01 separately collected fractions (except 15 01) &gt; 20 01 99 other fractions not otherwise specified</v>
      </c>
      <c r="I835" s="62"/>
      <c r="J835" s="62"/>
      <c r="K835" s="62"/>
    </row>
    <row r="836" spans="2:11" ht="112" x14ac:dyDescent="0.15">
      <c r="B836" s="58" t="str">
        <f>"ELoW_"&amp;LEFT(t_EuropeanWasteCodes[[#This Row],[Imported code]],2)&amp;"_"&amp;MID(t_EuropeanWasteCodes[[#This Row],[Imported code]],4,2)&amp;"_"&amp;MID(t_EuropeanWasteCodes[[#This Row],[Imported code]],7,2)</f>
        <v>ELoW_20_02_01</v>
      </c>
      <c r="C836" s="58" t="str">
        <f>IF(RIGHT(t_EuropeanWasteCodes[[#This Row],[Imported code]],1)="*","Y","N")</f>
        <v>N</v>
      </c>
      <c r="D836" s="59" t="s">
        <v>837</v>
      </c>
      <c r="E836" s="59" t="s">
        <v>1781</v>
      </c>
      <c r="F836" s="59" t="s">
        <v>1813</v>
      </c>
      <c r="G836" s="59" t="s">
        <v>1814</v>
      </c>
      <c r="H836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02 garden and park wastes (including cemetery waste) &gt; 20 02 01 biodegradable waste</v>
      </c>
      <c r="I836" s="62"/>
      <c r="J836" s="62"/>
      <c r="K836" s="62"/>
    </row>
    <row r="837" spans="2:11" ht="112" x14ac:dyDescent="0.15">
      <c r="B837" s="58" t="str">
        <f>"ELoW_"&amp;LEFT(t_EuropeanWasteCodes[[#This Row],[Imported code]],2)&amp;"_"&amp;MID(t_EuropeanWasteCodes[[#This Row],[Imported code]],4,2)&amp;"_"&amp;MID(t_EuropeanWasteCodes[[#This Row],[Imported code]],7,2)</f>
        <v>ELoW_20_02_02</v>
      </c>
      <c r="C837" s="58" t="str">
        <f>IF(RIGHT(t_EuropeanWasteCodes[[#This Row],[Imported code]],1)="*","Y","N")</f>
        <v>N</v>
      </c>
      <c r="D837" s="59" t="s">
        <v>838</v>
      </c>
      <c r="E837" s="59" t="s">
        <v>1781</v>
      </c>
      <c r="F837" s="59" t="s">
        <v>1813</v>
      </c>
      <c r="G837" s="59" t="s">
        <v>1815</v>
      </c>
      <c r="H837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02 garden and park wastes (including cemetery waste) &gt; 20 02 02 soil and stones</v>
      </c>
      <c r="I837" s="62"/>
      <c r="J837" s="62"/>
      <c r="K837" s="62"/>
    </row>
    <row r="838" spans="2:11" ht="126" x14ac:dyDescent="0.15">
      <c r="B838" s="58" t="str">
        <f>"ELoW_"&amp;LEFT(t_EuropeanWasteCodes[[#This Row],[Imported code]],2)&amp;"_"&amp;MID(t_EuropeanWasteCodes[[#This Row],[Imported code]],4,2)&amp;"_"&amp;MID(t_EuropeanWasteCodes[[#This Row],[Imported code]],7,2)</f>
        <v>ELoW_20_02_03</v>
      </c>
      <c r="C838" s="58" t="str">
        <f>IF(RIGHT(t_EuropeanWasteCodes[[#This Row],[Imported code]],1)="*","Y","N")</f>
        <v>N</v>
      </c>
      <c r="D838" s="59" t="s">
        <v>839</v>
      </c>
      <c r="E838" s="59" t="s">
        <v>1781</v>
      </c>
      <c r="F838" s="59" t="s">
        <v>1813</v>
      </c>
      <c r="G838" s="59" t="s">
        <v>1816</v>
      </c>
      <c r="H838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02 garden and park wastes (including cemetery waste) &gt; 20 02 03 other non-biodegradable wastes</v>
      </c>
      <c r="I838" s="62"/>
      <c r="J838" s="62"/>
      <c r="K838" s="62"/>
    </row>
    <row r="839" spans="2:11" ht="126" x14ac:dyDescent="0.15">
      <c r="B839" s="58" t="str">
        <f>"ELoW_"&amp;LEFT(t_EuropeanWasteCodes[[#This Row],[Imported code]],2)&amp;"_"&amp;MID(t_EuropeanWasteCodes[[#This Row],[Imported code]],4,2)&amp;"_"&amp;MID(t_EuropeanWasteCodes[[#This Row],[Imported code]],7,2)</f>
        <v>ELoW_20_03_01</v>
      </c>
      <c r="C839" s="58" t="str">
        <f>IF(RIGHT(t_EuropeanWasteCodes[[#This Row],[Imported code]],1)="*","Y","N")</f>
        <v>N</v>
      </c>
      <c r="D839" s="59" t="s">
        <v>840</v>
      </c>
      <c r="E839" s="59" t="s">
        <v>1781</v>
      </c>
      <c r="F839" s="59" t="s">
        <v>1817</v>
      </c>
      <c r="G839" s="59" t="s">
        <v>1818</v>
      </c>
      <c r="H839" s="60" t="s">
        <v>1988</v>
      </c>
      <c r="I839" s="62"/>
      <c r="J839" s="62"/>
      <c r="K839" s="62"/>
    </row>
    <row r="840" spans="2:11" ht="98" x14ac:dyDescent="0.15">
      <c r="B840" s="58" t="str">
        <f>"ELoW_"&amp;LEFT(t_EuropeanWasteCodes[[#This Row],[Imported code]],2)&amp;"_"&amp;MID(t_EuropeanWasteCodes[[#This Row],[Imported code]],4,2)&amp;"_"&amp;MID(t_EuropeanWasteCodes[[#This Row],[Imported code]],7,2)</f>
        <v>ELoW_20_03_02</v>
      </c>
      <c r="C840" s="58" t="str">
        <f>IF(RIGHT(t_EuropeanWasteCodes[[#This Row],[Imported code]],1)="*","Y","N")</f>
        <v>N</v>
      </c>
      <c r="D840" s="59" t="s">
        <v>841</v>
      </c>
      <c r="E840" s="59" t="s">
        <v>1781</v>
      </c>
      <c r="F840" s="59" t="s">
        <v>1817</v>
      </c>
      <c r="G840" s="59" t="s">
        <v>1819</v>
      </c>
      <c r="H840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03 other municipal wastes &gt; 20 03 02 waste from markets</v>
      </c>
      <c r="I840" s="62"/>
      <c r="J840" s="62"/>
      <c r="K840" s="62"/>
    </row>
    <row r="841" spans="2:11" ht="112" x14ac:dyDescent="0.15">
      <c r="B841" s="58" t="str">
        <f>"ELoW_"&amp;LEFT(t_EuropeanWasteCodes[[#This Row],[Imported code]],2)&amp;"_"&amp;MID(t_EuropeanWasteCodes[[#This Row],[Imported code]],4,2)&amp;"_"&amp;MID(t_EuropeanWasteCodes[[#This Row],[Imported code]],7,2)</f>
        <v>ELoW_20_03_03</v>
      </c>
      <c r="C841" s="58" t="str">
        <f>IF(RIGHT(t_EuropeanWasteCodes[[#This Row],[Imported code]],1)="*","Y","N")</f>
        <v>N</v>
      </c>
      <c r="D841" s="59" t="s">
        <v>842</v>
      </c>
      <c r="E841" s="59" t="s">
        <v>1781</v>
      </c>
      <c r="F841" s="59" t="s">
        <v>1817</v>
      </c>
      <c r="G841" s="59" t="s">
        <v>1820</v>
      </c>
      <c r="H841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03 other municipal wastes &gt; 20 03 03 street-cleaning residues</v>
      </c>
      <c r="I841" s="62"/>
      <c r="J841" s="62"/>
      <c r="K841" s="62"/>
    </row>
    <row r="842" spans="2:11" ht="98" x14ac:dyDescent="0.15">
      <c r="B842" s="58" t="str">
        <f>"ELoW_"&amp;LEFT(t_EuropeanWasteCodes[[#This Row],[Imported code]],2)&amp;"_"&amp;MID(t_EuropeanWasteCodes[[#This Row],[Imported code]],4,2)&amp;"_"&amp;MID(t_EuropeanWasteCodes[[#This Row],[Imported code]],7,2)</f>
        <v>ELoW_20_03_04</v>
      </c>
      <c r="C842" s="58" t="str">
        <f>IF(RIGHT(t_EuropeanWasteCodes[[#This Row],[Imported code]],1)="*","Y","N")</f>
        <v>N</v>
      </c>
      <c r="D842" s="59" t="s">
        <v>843</v>
      </c>
      <c r="E842" s="59" t="s">
        <v>1781</v>
      </c>
      <c r="F842" s="59" t="s">
        <v>1817</v>
      </c>
      <c r="G842" s="59" t="s">
        <v>1821</v>
      </c>
      <c r="H842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03 other municipal wastes &gt; 20 03 04 septic tank sludge</v>
      </c>
      <c r="I842" s="62"/>
      <c r="J842" s="62"/>
      <c r="K842" s="62"/>
    </row>
    <row r="843" spans="2:11" ht="112" x14ac:dyDescent="0.15">
      <c r="B843" s="58" t="str">
        <f>"ELoW_"&amp;LEFT(t_EuropeanWasteCodes[[#This Row],[Imported code]],2)&amp;"_"&amp;MID(t_EuropeanWasteCodes[[#This Row],[Imported code]],4,2)&amp;"_"&amp;MID(t_EuropeanWasteCodes[[#This Row],[Imported code]],7,2)</f>
        <v>ELoW_20_03_06</v>
      </c>
      <c r="C843" s="58" t="str">
        <f>IF(RIGHT(t_EuropeanWasteCodes[[#This Row],[Imported code]],1)="*","Y","N")</f>
        <v>N</v>
      </c>
      <c r="D843" s="59" t="s">
        <v>844</v>
      </c>
      <c r="E843" s="59" t="s">
        <v>1781</v>
      </c>
      <c r="F843" s="59" t="s">
        <v>1817</v>
      </c>
      <c r="G843" s="59" t="s">
        <v>1822</v>
      </c>
      <c r="H843" s="60" t="str">
        <f>t_EuropeanWasteCodes[[#This Row],[Part I]]&amp;" &gt; "&amp;t_EuropeanWasteCodes[[#This Row],[Part II]]&amp;" &gt; "&amp;t_EuropeanWasteCodes[[#This Row],[Part III]]</f>
        <v>20 MUNICIPAL WASTES (HOUSEHOLD WASTE AND SIMILAR COMMERCIAL, INDUSTRIAL AND INSTITUTIONAL WASTES) INCLUDING SEPARATELY COLLECTED FRACTIONS &gt; 20 03 other municipal wastes &gt; 20 03 06 waste from sewage cleaning</v>
      </c>
      <c r="I843" s="62"/>
      <c r="J843" s="62"/>
      <c r="K843" s="62"/>
    </row>
    <row r="844" spans="2:11" ht="112" x14ac:dyDescent="0.15">
      <c r="B844" s="58" t="str">
        <f>"ELoW_"&amp;LEFT(t_EuropeanWasteCodes[[#This Row],[Imported code]],2)&amp;"_"&amp;MID(t_EuropeanWasteCodes[[#This Row],[Imported code]],4,2)&amp;"_"&amp;MID(t_EuropeanWasteCodes[[#This Row],[Imported code]],7,2)</f>
        <v>ELoW_20_03_07</v>
      </c>
      <c r="C844" s="58" t="str">
        <f>IF(RIGHT(t_EuropeanWasteCodes[[#This Row],[Imported code]],1)="*","Y","N")</f>
        <v>N</v>
      </c>
      <c r="D844" s="59" t="s">
        <v>845</v>
      </c>
      <c r="E844" s="59" t="s">
        <v>1781</v>
      </c>
      <c r="F844" s="59" t="s">
        <v>1817</v>
      </c>
      <c r="G844" s="59" t="s">
        <v>1823</v>
      </c>
      <c r="H844" s="60" t="s">
        <v>1989</v>
      </c>
      <c r="I844" s="62"/>
      <c r="J844" s="62"/>
      <c r="K844" s="62"/>
    </row>
    <row r="845" spans="2:11" ht="126" x14ac:dyDescent="0.15">
      <c r="B845" s="63" t="str">
        <f>"ELoW_"&amp;LEFT(t_EuropeanWasteCodes[[#This Row],[Imported code]],2)&amp;"_"&amp;MID(t_EuropeanWasteCodes[[#This Row],[Imported code]],4,2)&amp;"_"&amp;MID(t_EuropeanWasteCodes[[#This Row],[Imported code]],7,2)</f>
        <v>ELoW_20_03_99</v>
      </c>
      <c r="C845" s="63" t="str">
        <f>IF(RIGHT(t_EuropeanWasteCodes[[#This Row],[Imported code]],1)="*","Y","N")</f>
        <v>N</v>
      </c>
      <c r="D845" s="64" t="s">
        <v>846</v>
      </c>
      <c r="E845" s="64" t="s">
        <v>1781</v>
      </c>
      <c r="F845" s="64" t="s">
        <v>1817</v>
      </c>
      <c r="G845" s="64" t="s">
        <v>1824</v>
      </c>
      <c r="H845" s="60" t="s">
        <v>1990</v>
      </c>
      <c r="I845" s="62"/>
      <c r="J845" s="62"/>
      <c r="K845" s="62"/>
    </row>
    <row r="847" spans="2:11" x14ac:dyDescent="0.15">
      <c r="B847" s="65" t="s">
        <v>850</v>
      </c>
      <c r="C847" s="65"/>
      <c r="D847" s="66"/>
      <c r="E847" s="65"/>
      <c r="F847" s="62"/>
      <c r="G847" s="65"/>
      <c r="H847" s="65"/>
      <c r="I847" s="66"/>
      <c r="J847" s="66"/>
      <c r="K847" s="66"/>
    </row>
    <row r="848" spans="2:11" x14ac:dyDescent="0.15">
      <c r="B848" s="67" t="s">
        <v>849</v>
      </c>
      <c r="C848" s="67"/>
      <c r="D848" s="66"/>
      <c r="E848" s="67"/>
      <c r="F848" s="62"/>
      <c r="G848" s="67"/>
      <c r="H848" s="67"/>
      <c r="I848" s="66"/>
      <c r="J848" s="66"/>
      <c r="K848" s="66"/>
    </row>
    <row r="849" spans="3:8" x14ac:dyDescent="0.15">
      <c r="C849" s="69"/>
      <c r="E849" s="69"/>
      <c r="F849" s="69"/>
      <c r="G849" s="69"/>
      <c r="H849" s="69"/>
    </row>
  </sheetData>
  <sheetProtection algorithmName="SHA-512" hashValue="iovpZJUv8nplMi6qWTEO3Nz1dBkWR42KcE9oajRXomqFn58v2USBx0+8pAcs1f4UbNgntOILcT300pcThfFQuA==" saltValue="6lFTACpfOpwXoZe/c7JV+g==" spinCount="100000" sheet="1" formatColumns="0" formatRows="0" sort="0" autoFilter="0"/>
  <phoneticPr fontId="12" type="noConversion"/>
  <hyperlinks>
    <hyperlink ref="B848" r:id="rId1" xr:uid="{5AD17941-7933-4693-8348-E9DB6189AFFF}"/>
  </hyperlinks>
  <pageMargins left="0.7" right="0.7" top="0.75" bottom="0.75" header="0.3" footer="0.3"/>
  <pageSetup paperSize="8" orientation="landscape" r:id="rId2"/>
  <drawing r:id="rId3"/>
  <legacyDrawing r:id="rId4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BD30-E33F-427C-9A45-F8A10D4B5C74}">
  <sheetPr codeName="Blad5">
    <tabColor theme="1"/>
  </sheetPr>
  <dimension ref="A1:F87"/>
  <sheetViews>
    <sheetView zoomScaleNormal="100" workbookViewId="0">
      <selection activeCell="A11" sqref="A11:XFD87"/>
    </sheetView>
  </sheetViews>
  <sheetFormatPr baseColWidth="10" defaultColWidth="9.1640625" defaultRowHeight="13" x14ac:dyDescent="0.15"/>
  <cols>
    <col min="1" max="1" width="3.1640625" style="44" customWidth="1"/>
    <col min="2" max="2" width="26.5" style="44" customWidth="1"/>
    <col min="3" max="3" width="36.33203125" style="44" customWidth="1"/>
    <col min="4" max="4" width="21" style="44" bestFit="1" customWidth="1"/>
    <col min="5" max="5" width="42.6640625" style="44" customWidth="1"/>
    <col min="6" max="6" width="21.5" style="44" customWidth="1"/>
    <col min="7" max="7" width="4.5" style="44" customWidth="1"/>
    <col min="8" max="8" width="3.1640625" style="44" customWidth="1"/>
    <col min="9" max="9" width="19.1640625" style="44" customWidth="1"/>
    <col min="10" max="10" width="3.1640625" style="44" customWidth="1"/>
    <col min="11" max="16384" width="9.1640625" style="44"/>
  </cols>
  <sheetData>
    <row r="1" spans="2:6" s="20" customFormat="1" ht="77.25" customHeight="1" x14ac:dyDescent="0.15"/>
    <row r="2" spans="2:6" s="22" customFormat="1" x14ac:dyDescent="0.15">
      <c r="B2" s="21"/>
    </row>
    <row r="3" spans="2:6" s="22" customFormat="1" x14ac:dyDescent="0.15">
      <c r="B3" s="23" t="s">
        <v>1831</v>
      </c>
      <c r="C3" s="24" t="s">
        <v>1906</v>
      </c>
      <c r="D3" s="25"/>
      <c r="E3" s="25"/>
      <c r="F3" s="25"/>
    </row>
    <row r="4" spans="2:6" s="22" customFormat="1" x14ac:dyDescent="0.15">
      <c r="B4" s="26" t="s">
        <v>1830</v>
      </c>
      <c r="C4" s="27">
        <v>0</v>
      </c>
      <c r="D4" s="28"/>
      <c r="E4" s="28"/>
      <c r="F4" s="28"/>
    </row>
    <row r="5" spans="2:6" s="22" customFormat="1" x14ac:dyDescent="0.15">
      <c r="B5" s="26" t="s">
        <v>1832</v>
      </c>
      <c r="C5" s="85">
        <v>44187</v>
      </c>
      <c r="D5" s="25"/>
      <c r="E5" s="25"/>
      <c r="F5" s="25"/>
    </row>
    <row r="6" spans="2:6" s="22" customFormat="1" x14ac:dyDescent="0.15"/>
    <row r="7" spans="2:6" s="22" customFormat="1" x14ac:dyDescent="0.15"/>
    <row r="8" spans="2:6" s="22" customFormat="1" x14ac:dyDescent="0.15"/>
    <row r="9" spans="2:6" s="22" customFormat="1" x14ac:dyDescent="0.15"/>
    <row r="10" spans="2:6" s="22" customFormat="1" x14ac:dyDescent="0.15"/>
    <row r="11" spans="2:6" s="29" customFormat="1" hidden="1" x14ac:dyDescent="0.15"/>
    <row r="12" spans="2:6" s="29" customFormat="1" hidden="1" x14ac:dyDescent="0.15"/>
    <row r="13" spans="2:6" s="32" customFormat="1" ht="14" hidden="1" x14ac:dyDescent="0.15">
      <c r="B13" s="30" t="s">
        <v>1859</v>
      </c>
      <c r="C13" s="31"/>
      <c r="D13" s="31"/>
      <c r="E13" s="31"/>
      <c r="F13" s="31"/>
    </row>
    <row r="14" spans="2:6" s="32" customFormat="1" hidden="1" x14ac:dyDescent="0.15">
      <c r="B14" s="33"/>
      <c r="C14" s="34"/>
      <c r="D14" s="34"/>
      <c r="E14" s="34"/>
      <c r="F14" s="34"/>
    </row>
    <row r="15" spans="2:6" s="32" customFormat="1" ht="14" hidden="1" x14ac:dyDescent="0.15">
      <c r="B15" s="35" t="s">
        <v>1857</v>
      </c>
      <c r="C15" s="35" t="s">
        <v>847</v>
      </c>
      <c r="D15" s="35"/>
      <c r="E15" s="35"/>
      <c r="F15" s="35"/>
    </row>
    <row r="16" spans="2:6" s="32" customFormat="1" ht="14" hidden="1" x14ac:dyDescent="0.15">
      <c r="B16" s="32" t="s">
        <v>1860</v>
      </c>
      <c r="C16" s="32" t="s">
        <v>1902</v>
      </c>
    </row>
    <row r="17" spans="1:6" s="32" customFormat="1" ht="14" hidden="1" x14ac:dyDescent="0.15">
      <c r="B17" s="32" t="s">
        <v>1833</v>
      </c>
      <c r="C17" s="32" t="s">
        <v>1833</v>
      </c>
    </row>
    <row r="18" spans="1:6" s="32" customFormat="1" ht="14" hidden="1" x14ac:dyDescent="0.15">
      <c r="B18" s="32" t="s">
        <v>1834</v>
      </c>
      <c r="C18" s="32" t="s">
        <v>1904</v>
      </c>
    </row>
    <row r="19" spans="1:6" s="32" customFormat="1" ht="28" hidden="1" x14ac:dyDescent="0.15">
      <c r="B19" s="32" t="s">
        <v>1891</v>
      </c>
      <c r="C19" s="32" t="s">
        <v>1903</v>
      </c>
    </row>
    <row r="20" spans="1:6" s="32" customFormat="1" ht="14" hidden="1" x14ac:dyDescent="0.15">
      <c r="B20" s="36" t="s">
        <v>1858</v>
      </c>
      <c r="C20" s="36" t="s">
        <v>1905</v>
      </c>
      <c r="D20" s="36"/>
      <c r="E20" s="36"/>
      <c r="F20" s="36"/>
    </row>
    <row r="21" spans="1:6" s="32" customFormat="1" hidden="1" x14ac:dyDescent="0.15"/>
    <row r="22" spans="1:6" s="32" customFormat="1" hidden="1" x14ac:dyDescent="0.15"/>
    <row r="23" spans="1:6" s="32" customFormat="1" ht="14" hidden="1" x14ac:dyDescent="0.15">
      <c r="B23" s="30" t="s">
        <v>1833</v>
      </c>
      <c r="C23" s="31"/>
      <c r="D23" s="31"/>
      <c r="E23" s="31"/>
      <c r="F23" s="31"/>
    </row>
    <row r="24" spans="1:6" s="32" customFormat="1" hidden="1" x14ac:dyDescent="0.15">
      <c r="B24" s="33"/>
      <c r="C24" s="34"/>
      <c r="D24" s="34"/>
      <c r="E24" s="34"/>
      <c r="F24" s="34"/>
    </row>
    <row r="25" spans="1:6" s="32" customFormat="1" ht="14" hidden="1" x14ac:dyDescent="0.15">
      <c r="B25" s="35" t="s">
        <v>1836</v>
      </c>
      <c r="C25" s="35" t="s">
        <v>847</v>
      </c>
      <c r="D25" s="35" t="s">
        <v>1837</v>
      </c>
      <c r="E25" s="35" t="s">
        <v>1840</v>
      </c>
      <c r="F25" s="35" t="s">
        <v>1863</v>
      </c>
    </row>
    <row r="26" spans="1:6" s="32" customFormat="1" ht="70" hidden="1" x14ac:dyDescent="0.15">
      <c r="B26" s="32" t="s">
        <v>0</v>
      </c>
      <c r="C26" s="32" t="s">
        <v>1872</v>
      </c>
      <c r="D26" s="32" t="s">
        <v>848</v>
      </c>
      <c r="E26" s="32" t="s">
        <v>1861</v>
      </c>
      <c r="F26" s="32" t="s">
        <v>1864</v>
      </c>
    </row>
    <row r="27" spans="1:6" s="32" customFormat="1" ht="98" hidden="1" x14ac:dyDescent="0.15">
      <c r="B27" s="37" t="s">
        <v>1862</v>
      </c>
      <c r="C27" s="37" t="s">
        <v>1874</v>
      </c>
      <c r="D27" s="37" t="s">
        <v>848</v>
      </c>
      <c r="E27" s="37" t="s">
        <v>1861</v>
      </c>
      <c r="F27" s="37" t="s">
        <v>1864</v>
      </c>
    </row>
    <row r="28" spans="1:6" s="32" customFormat="1" ht="98" hidden="1" x14ac:dyDescent="0.15">
      <c r="B28" s="38" t="s">
        <v>1</v>
      </c>
      <c r="C28" s="38" t="s">
        <v>1887</v>
      </c>
      <c r="D28" s="37" t="s">
        <v>1841</v>
      </c>
      <c r="E28" s="37" t="s">
        <v>1861</v>
      </c>
      <c r="F28" s="37" t="s">
        <v>1865</v>
      </c>
    </row>
    <row r="29" spans="1:6" s="32" customFormat="1" ht="98" hidden="1" x14ac:dyDescent="0.15">
      <c r="B29" s="37" t="s">
        <v>2</v>
      </c>
      <c r="C29" s="37" t="s">
        <v>1888</v>
      </c>
      <c r="D29" s="37" t="s">
        <v>1841</v>
      </c>
      <c r="E29" s="37" t="s">
        <v>1861</v>
      </c>
      <c r="F29" s="37" t="s">
        <v>1865</v>
      </c>
    </row>
    <row r="30" spans="1:6" s="32" customFormat="1" ht="56" hidden="1" x14ac:dyDescent="0.15">
      <c r="A30" s="34"/>
      <c r="B30" s="38" t="s">
        <v>1828</v>
      </c>
      <c r="C30" s="34" t="s">
        <v>1889</v>
      </c>
      <c r="D30" s="38" t="s">
        <v>1838</v>
      </c>
      <c r="E30" s="86" t="s">
        <v>2023</v>
      </c>
      <c r="F30" s="34" t="s">
        <v>1866</v>
      </c>
    </row>
    <row r="31" spans="1:6" s="32" customFormat="1" ht="14" hidden="1" x14ac:dyDescent="0.15">
      <c r="B31" s="34"/>
      <c r="C31" s="34"/>
      <c r="D31" s="34"/>
      <c r="E31" s="86" t="s">
        <v>2024</v>
      </c>
      <c r="F31" s="34"/>
    </row>
    <row r="32" spans="1:6" s="32" customFormat="1" ht="56" hidden="1" x14ac:dyDescent="0.15">
      <c r="B32" s="38" t="s">
        <v>1855</v>
      </c>
      <c r="C32" s="38" t="s">
        <v>1890</v>
      </c>
      <c r="D32" s="38" t="s">
        <v>1838</v>
      </c>
      <c r="E32" s="37" t="s">
        <v>1869</v>
      </c>
      <c r="F32" s="38" t="s">
        <v>1866</v>
      </c>
    </row>
    <row r="33" spans="2:6" s="32" customFormat="1" ht="14" hidden="1" x14ac:dyDescent="0.15">
      <c r="B33" s="36"/>
      <c r="C33" s="36"/>
      <c r="D33" s="36"/>
      <c r="E33" s="36" t="s">
        <v>1856</v>
      </c>
      <c r="F33" s="36"/>
    </row>
    <row r="34" spans="2:6" s="32" customFormat="1" hidden="1" x14ac:dyDescent="0.15">
      <c r="B34" s="34"/>
      <c r="C34" s="34"/>
      <c r="D34" s="34"/>
      <c r="E34" s="34"/>
      <c r="F34" s="34"/>
    </row>
    <row r="35" spans="2:6" s="32" customFormat="1" hidden="1" x14ac:dyDescent="0.15"/>
    <row r="36" spans="2:6" s="32" customFormat="1" ht="14" hidden="1" x14ac:dyDescent="0.15">
      <c r="B36" s="30" t="s">
        <v>1834</v>
      </c>
      <c r="C36" s="31"/>
      <c r="D36" s="31"/>
      <c r="E36" s="31"/>
      <c r="F36" s="31"/>
    </row>
    <row r="37" spans="2:6" s="32" customFormat="1" hidden="1" x14ac:dyDescent="0.15">
      <c r="B37" s="39"/>
      <c r="C37" s="34"/>
      <c r="D37" s="34"/>
      <c r="E37" s="34"/>
      <c r="F37" s="34"/>
    </row>
    <row r="38" spans="2:6" s="32" customFormat="1" ht="14" hidden="1" x14ac:dyDescent="0.15">
      <c r="B38" s="35" t="s">
        <v>1836</v>
      </c>
      <c r="C38" s="35" t="s">
        <v>847</v>
      </c>
      <c r="D38" s="35" t="s">
        <v>1837</v>
      </c>
      <c r="E38" s="35" t="s">
        <v>1840</v>
      </c>
      <c r="F38" s="35" t="s">
        <v>1863</v>
      </c>
    </row>
    <row r="39" spans="2:6" s="32" customFormat="1" ht="14" hidden="1" x14ac:dyDescent="0.15">
      <c r="B39" s="32" t="s">
        <v>4</v>
      </c>
      <c r="C39" s="32" t="s">
        <v>1884</v>
      </c>
      <c r="D39" s="32" t="s">
        <v>848</v>
      </c>
      <c r="E39" s="32" t="s">
        <v>1880</v>
      </c>
      <c r="F39" s="32" t="s">
        <v>1864</v>
      </c>
    </row>
    <row r="40" spans="2:6" s="32" customFormat="1" ht="56" hidden="1" x14ac:dyDescent="0.15">
      <c r="B40" s="38" t="s">
        <v>3</v>
      </c>
      <c r="C40" s="38" t="s">
        <v>1895</v>
      </c>
      <c r="D40" s="38" t="s">
        <v>1838</v>
      </c>
      <c r="E40" s="37" t="s">
        <v>1870</v>
      </c>
      <c r="F40" s="42" t="s">
        <v>1901</v>
      </c>
    </row>
    <row r="41" spans="2:6" s="32" customFormat="1" ht="28" hidden="1" x14ac:dyDescent="0.15">
      <c r="B41" s="40"/>
      <c r="C41" s="40"/>
      <c r="D41" s="40"/>
      <c r="E41" s="37" t="s">
        <v>1871</v>
      </c>
      <c r="F41" s="42" t="s">
        <v>1901</v>
      </c>
    </row>
    <row r="42" spans="2:6" s="32" customFormat="1" ht="28" hidden="1" x14ac:dyDescent="0.15">
      <c r="B42" s="41" t="s">
        <v>1846</v>
      </c>
      <c r="C42" s="41" t="s">
        <v>1876</v>
      </c>
      <c r="D42" s="41" t="s">
        <v>1873</v>
      </c>
      <c r="E42" s="41" t="s">
        <v>1827</v>
      </c>
      <c r="F42" s="41" t="s">
        <v>1827</v>
      </c>
    </row>
    <row r="43" spans="2:6" s="32" customFormat="1" ht="28" hidden="1" x14ac:dyDescent="0.15">
      <c r="B43" s="41" t="s">
        <v>1847</v>
      </c>
      <c r="C43" s="41" t="s">
        <v>1875</v>
      </c>
      <c r="D43" s="41" t="s">
        <v>1873</v>
      </c>
      <c r="E43" s="41" t="s">
        <v>1827</v>
      </c>
      <c r="F43" s="41" t="s">
        <v>1827</v>
      </c>
    </row>
    <row r="44" spans="2:6" s="32" customFormat="1" ht="28" hidden="1" x14ac:dyDescent="0.15">
      <c r="B44" s="82" t="s">
        <v>1842</v>
      </c>
      <c r="C44" s="82" t="s">
        <v>1877</v>
      </c>
      <c r="D44" s="82" t="s">
        <v>1873</v>
      </c>
      <c r="E44" s="82" t="s">
        <v>1827</v>
      </c>
      <c r="F44" s="82" t="s">
        <v>1827</v>
      </c>
    </row>
    <row r="45" spans="2:6" s="32" customFormat="1" ht="28" hidden="1" x14ac:dyDescent="0.15">
      <c r="B45" s="82" t="s">
        <v>1848</v>
      </c>
      <c r="C45" s="82" t="s">
        <v>1878</v>
      </c>
      <c r="D45" s="82" t="s">
        <v>1873</v>
      </c>
      <c r="E45" s="82" t="s">
        <v>1827</v>
      </c>
      <c r="F45" s="82" t="s">
        <v>1827</v>
      </c>
    </row>
    <row r="46" spans="2:6" s="32" customFormat="1" ht="14" hidden="1" x14ac:dyDescent="0.15">
      <c r="B46" s="38" t="s">
        <v>1835</v>
      </c>
      <c r="C46" s="38" t="s">
        <v>1881</v>
      </c>
      <c r="D46" s="38" t="s">
        <v>1838</v>
      </c>
      <c r="E46" s="86" t="s">
        <v>2001</v>
      </c>
      <c r="F46" s="38" t="s">
        <v>1866</v>
      </c>
    </row>
    <row r="47" spans="2:6" s="32" customFormat="1" ht="14" hidden="1" x14ac:dyDescent="0.15">
      <c r="B47" s="40"/>
      <c r="C47" s="40"/>
      <c r="D47" s="40"/>
      <c r="E47" s="87" t="s">
        <v>2002</v>
      </c>
      <c r="F47" s="40"/>
    </row>
    <row r="48" spans="2:6" s="32" customFormat="1" ht="14" hidden="1" x14ac:dyDescent="0.15">
      <c r="B48" s="32" t="s">
        <v>851</v>
      </c>
      <c r="C48" s="32" t="s">
        <v>1882</v>
      </c>
      <c r="D48" s="32" t="s">
        <v>1839</v>
      </c>
      <c r="E48" s="32" t="s">
        <v>1880</v>
      </c>
      <c r="F48" s="32" t="s">
        <v>1868</v>
      </c>
    </row>
    <row r="49" spans="2:6" s="32" customFormat="1" ht="28" hidden="1" x14ac:dyDescent="0.15">
      <c r="B49" s="82" t="s">
        <v>5</v>
      </c>
      <c r="C49" s="82" t="s">
        <v>1879</v>
      </c>
      <c r="D49" s="82" t="s">
        <v>1873</v>
      </c>
      <c r="E49" s="82" t="s">
        <v>1827</v>
      </c>
      <c r="F49" s="82" t="s">
        <v>1827</v>
      </c>
    </row>
    <row r="50" spans="2:6" s="32" customFormat="1" ht="14" hidden="1" x14ac:dyDescent="0.15">
      <c r="B50" s="38" t="s">
        <v>1867</v>
      </c>
      <c r="C50" s="38" t="s">
        <v>1883</v>
      </c>
      <c r="D50" s="38" t="s">
        <v>1838</v>
      </c>
      <c r="E50" s="88" t="s">
        <v>2003</v>
      </c>
      <c r="F50" s="38" t="s">
        <v>1866</v>
      </c>
    </row>
    <row r="51" spans="2:6" s="32" customFormat="1" ht="14" hidden="1" x14ac:dyDescent="0.15">
      <c r="B51" s="34"/>
      <c r="C51" s="34"/>
      <c r="D51" s="34"/>
      <c r="E51" s="86" t="s">
        <v>2004</v>
      </c>
      <c r="F51" s="34"/>
    </row>
    <row r="52" spans="2:6" s="32" customFormat="1" ht="28" hidden="1" x14ac:dyDescent="0.15">
      <c r="B52" s="40"/>
      <c r="C52" s="40"/>
      <c r="D52" s="40"/>
      <c r="E52" s="87" t="s">
        <v>2005</v>
      </c>
      <c r="F52" s="40"/>
    </row>
    <row r="53" spans="2:6" s="32" customFormat="1" ht="14" hidden="1" x14ac:dyDescent="0.15">
      <c r="B53" s="38" t="s">
        <v>1826</v>
      </c>
      <c r="C53" s="38" t="s">
        <v>1885</v>
      </c>
      <c r="D53" s="38" t="s">
        <v>1838</v>
      </c>
      <c r="E53" s="86" t="s">
        <v>2006</v>
      </c>
      <c r="F53" s="38" t="s">
        <v>1866</v>
      </c>
    </row>
    <row r="54" spans="2:6" s="32" customFormat="1" ht="14" hidden="1" x14ac:dyDescent="0.15">
      <c r="B54" s="40"/>
      <c r="C54" s="40"/>
      <c r="D54" s="40"/>
      <c r="E54" s="87" t="s">
        <v>2007</v>
      </c>
      <c r="F54" s="40"/>
    </row>
    <row r="55" spans="2:6" s="32" customFormat="1" ht="28" hidden="1" x14ac:dyDescent="0.15">
      <c r="B55" s="32" t="s">
        <v>1825</v>
      </c>
      <c r="C55" s="32" t="s">
        <v>1886</v>
      </c>
      <c r="D55" s="32" t="s">
        <v>1838</v>
      </c>
      <c r="E55" s="87" t="s">
        <v>2008</v>
      </c>
      <c r="F55" s="32" t="s">
        <v>1866</v>
      </c>
    </row>
    <row r="56" spans="2:6" s="32" customFormat="1" ht="14" hidden="1" x14ac:dyDescent="0.15">
      <c r="E56" s="87" t="s">
        <v>2009</v>
      </c>
    </row>
    <row r="57" spans="2:6" s="32" customFormat="1" ht="14" hidden="1" x14ac:dyDescent="0.15">
      <c r="E57" s="87" t="s">
        <v>2010</v>
      </c>
    </row>
    <row r="58" spans="2:6" s="32" customFormat="1" ht="14" hidden="1" x14ac:dyDescent="0.15">
      <c r="E58" s="87" t="s">
        <v>2011</v>
      </c>
    </row>
    <row r="59" spans="2:6" s="32" customFormat="1" ht="28" hidden="1" x14ac:dyDescent="0.15">
      <c r="E59" s="87" t="s">
        <v>2012</v>
      </c>
    </row>
    <row r="60" spans="2:6" s="32" customFormat="1" ht="14" hidden="1" x14ac:dyDescent="0.15">
      <c r="E60" s="87" t="s">
        <v>2013</v>
      </c>
    </row>
    <row r="61" spans="2:6" s="32" customFormat="1" ht="14" hidden="1" x14ac:dyDescent="0.15">
      <c r="E61" s="87" t="s">
        <v>2014</v>
      </c>
    </row>
    <row r="62" spans="2:6" s="32" customFormat="1" ht="14" hidden="1" x14ac:dyDescent="0.15">
      <c r="E62" s="87" t="s">
        <v>2015</v>
      </c>
    </row>
    <row r="63" spans="2:6" s="32" customFormat="1" ht="14" hidden="1" x14ac:dyDescent="0.15">
      <c r="B63" s="36"/>
      <c r="C63" s="36"/>
      <c r="D63" s="36"/>
      <c r="E63" s="89" t="s">
        <v>2016</v>
      </c>
      <c r="F63" s="36"/>
    </row>
    <row r="64" spans="2:6" s="32" customFormat="1" hidden="1" x14ac:dyDescent="0.15">
      <c r="B64" s="34"/>
      <c r="C64" s="34"/>
      <c r="D64" s="34"/>
      <c r="E64" s="34"/>
      <c r="F64" s="34"/>
    </row>
    <row r="65" spans="2:6" s="29" customFormat="1" hidden="1" x14ac:dyDescent="0.15"/>
    <row r="66" spans="2:6" s="32" customFormat="1" ht="14" hidden="1" x14ac:dyDescent="0.15">
      <c r="B66" s="30" t="s">
        <v>1891</v>
      </c>
      <c r="C66" s="31"/>
      <c r="D66" s="31"/>
      <c r="E66" s="31"/>
      <c r="F66" s="31"/>
    </row>
    <row r="67" spans="2:6" s="32" customFormat="1" hidden="1" x14ac:dyDescent="0.15">
      <c r="B67" s="33"/>
      <c r="C67" s="34"/>
      <c r="D67" s="34"/>
      <c r="E67" s="34"/>
      <c r="F67" s="34"/>
    </row>
    <row r="68" spans="2:6" s="32" customFormat="1" ht="14" hidden="1" x14ac:dyDescent="0.15">
      <c r="B68" s="35" t="s">
        <v>1836</v>
      </c>
      <c r="C68" s="35" t="s">
        <v>847</v>
      </c>
      <c r="D68" s="35"/>
      <c r="E68" s="35"/>
      <c r="F68" s="35"/>
    </row>
    <row r="69" spans="2:6" s="32" customFormat="1" ht="14" hidden="1" x14ac:dyDescent="0.15">
      <c r="B69" s="83" t="s">
        <v>6</v>
      </c>
      <c r="C69" s="83" t="s">
        <v>1900</v>
      </c>
    </row>
    <row r="70" spans="2:6" s="32" customFormat="1" ht="14" hidden="1" x14ac:dyDescent="0.15">
      <c r="B70" s="43" t="s">
        <v>1844</v>
      </c>
      <c r="C70" s="43" t="s">
        <v>1896</v>
      </c>
    </row>
    <row r="71" spans="2:6" s="32" customFormat="1" ht="56" hidden="1" x14ac:dyDescent="0.15">
      <c r="B71" s="43" t="s">
        <v>1843</v>
      </c>
      <c r="C71" s="43" t="s">
        <v>1897</v>
      </c>
    </row>
    <row r="72" spans="2:6" s="32" customFormat="1" ht="56" hidden="1" x14ac:dyDescent="0.15">
      <c r="B72" s="83" t="s">
        <v>1851</v>
      </c>
      <c r="C72" s="83" t="s">
        <v>1899</v>
      </c>
    </row>
    <row r="73" spans="2:6" s="32" customFormat="1" ht="56" hidden="1" x14ac:dyDescent="0.15">
      <c r="B73" s="83" t="s">
        <v>1852</v>
      </c>
      <c r="C73" s="83" t="s">
        <v>1899</v>
      </c>
    </row>
    <row r="74" spans="2:6" s="32" customFormat="1" ht="56" hidden="1" x14ac:dyDescent="0.15">
      <c r="B74" s="83" t="s">
        <v>1853</v>
      </c>
      <c r="C74" s="83" t="s">
        <v>1899</v>
      </c>
    </row>
    <row r="75" spans="2:6" s="32" customFormat="1" ht="28" hidden="1" x14ac:dyDescent="0.15">
      <c r="B75" s="84" t="s">
        <v>1854</v>
      </c>
      <c r="C75" s="84" t="s">
        <v>1898</v>
      </c>
      <c r="D75" s="36"/>
      <c r="E75" s="36"/>
      <c r="F75" s="36"/>
    </row>
    <row r="76" spans="2:6" s="32" customFormat="1" hidden="1" x14ac:dyDescent="0.15"/>
    <row r="77" spans="2:6" s="29" customFormat="1" hidden="1" x14ac:dyDescent="0.15"/>
    <row r="78" spans="2:6" s="32" customFormat="1" ht="14" hidden="1" x14ac:dyDescent="0.15">
      <c r="B78" s="30" t="s">
        <v>1858</v>
      </c>
      <c r="C78" s="31"/>
      <c r="D78" s="31"/>
      <c r="E78" s="31"/>
      <c r="F78" s="31"/>
    </row>
    <row r="79" spans="2:6" s="32" customFormat="1" hidden="1" x14ac:dyDescent="0.15">
      <c r="B79" s="33"/>
      <c r="C79" s="34"/>
      <c r="D79" s="34"/>
      <c r="E79" s="34"/>
      <c r="F79" s="34"/>
    </row>
    <row r="80" spans="2:6" s="32" customFormat="1" ht="14" hidden="1" x14ac:dyDescent="0.15">
      <c r="B80" s="35" t="s">
        <v>1836</v>
      </c>
      <c r="C80" s="35" t="s">
        <v>847</v>
      </c>
      <c r="D80" s="35"/>
      <c r="E80" s="35"/>
      <c r="F80" s="35"/>
    </row>
    <row r="81" spans="2:6" s="32" customFormat="1" ht="42" hidden="1" x14ac:dyDescent="0.15">
      <c r="B81" s="42" t="s">
        <v>6</v>
      </c>
      <c r="C81" s="32" t="s">
        <v>1892</v>
      </c>
    </row>
    <row r="82" spans="2:6" s="32" customFormat="1" ht="14" hidden="1" x14ac:dyDescent="0.15">
      <c r="B82" s="42" t="s">
        <v>847</v>
      </c>
      <c r="C82" s="42" t="s">
        <v>1893</v>
      </c>
    </row>
    <row r="83" spans="2:6" s="32" customFormat="1" ht="14" hidden="1" x14ac:dyDescent="0.15">
      <c r="B83" s="43" t="s">
        <v>1844</v>
      </c>
      <c r="C83" s="43" t="s">
        <v>1896</v>
      </c>
    </row>
    <row r="84" spans="2:6" s="32" customFormat="1" ht="14" hidden="1" x14ac:dyDescent="0.15">
      <c r="B84" s="42" t="s">
        <v>1845</v>
      </c>
      <c r="C84" s="42" t="s">
        <v>1894</v>
      </c>
    </row>
    <row r="85" spans="2:6" s="32" customFormat="1" hidden="1" x14ac:dyDescent="0.15">
      <c r="B85" s="36"/>
      <c r="C85" s="36"/>
      <c r="D85" s="36"/>
      <c r="E85" s="36"/>
      <c r="F85" s="36"/>
    </row>
    <row r="86" spans="2:6" s="32" customFormat="1" hidden="1" x14ac:dyDescent="0.15"/>
    <row r="87" spans="2:6" s="32" customFormat="1" hidden="1" x14ac:dyDescent="0.15"/>
  </sheetData>
  <sheetProtection algorithmName="SHA-512" hashValue="C8U3NKOjwBztYgzOg126Rzi/ymX3BlLWSZx1sIcZ+25spfBM/Ege6+joBs5bbIPV+4IQmD9Q2Grsu5zllAcv3A==" saltValue="YV3n297iju3XKJZATUQSmQ==" spinCount="100000" sheet="1" selectLockedCell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2C44F8609A34FA1B53FFDD71C2C57" ma:contentTypeVersion="12" ma:contentTypeDescription="Een nieuw document maken." ma:contentTypeScope="" ma:versionID="b8a22c553820b0bc61697d7fa4a7f3cd">
  <xsd:schema xmlns:xsd="http://www.w3.org/2001/XMLSchema" xmlns:xs="http://www.w3.org/2001/XMLSchema" xmlns:p="http://schemas.microsoft.com/office/2006/metadata/properties" xmlns:ns2="199d4d8a-d2e8-430a-b742-0bde6677c999" xmlns:ns3="04f11fb8-5d4e-46be-bbb1-70ba70dc708d" targetNamespace="http://schemas.microsoft.com/office/2006/metadata/properties" ma:root="true" ma:fieldsID="1cca83db999b501851aa47058d01c6ce" ns2:_="" ns3:_="">
    <xsd:import namespace="199d4d8a-d2e8-430a-b742-0bde6677c999"/>
    <xsd:import namespace="04f11fb8-5d4e-46be-bbb1-70ba70dc7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4d8a-d2e8-430a-b742-0bde6677c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11fb8-5d4e-46be-bbb1-70ba70dc7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A175FD-4185-4D12-B84D-E2BC857EB775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04f11fb8-5d4e-46be-bbb1-70ba70dc708d"/>
    <ds:schemaRef ds:uri="199d4d8a-d2e8-430a-b742-0bde6677c999"/>
  </ds:schemaRefs>
</ds:datastoreItem>
</file>

<file path=customXml/itemProps2.xml><?xml version="1.0" encoding="utf-8"?>
<ds:datastoreItem xmlns:ds="http://schemas.openxmlformats.org/officeDocument/2006/customXml" ds:itemID="{E60F1E86-BD7B-4E81-8222-3C28664D8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7D4CFF-C067-45EF-8BC2-094F3CD9C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d4d8a-d2e8-430a-b742-0bde6677c999"/>
    <ds:schemaRef ds:uri="04f11fb8-5d4e-46be-bbb1-70ba70dc7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Asset information</vt:lpstr>
      <vt:lpstr>Waste data</vt:lpstr>
      <vt:lpstr>Waste codes (Other)</vt:lpstr>
      <vt:lpstr>Common waste codes (ELoW) list</vt:lpstr>
      <vt:lpstr>Full waste codes (ELoW) list</vt:lpstr>
      <vt:lpstr>About</vt:lpstr>
      <vt:lpstr>l_InputOptions_DisposalRoute</vt:lpstr>
      <vt:lpstr>l_InputOptions_Source</vt:lpstr>
      <vt:lpstr>l_InputOptions_SourceActivity</vt:lpstr>
      <vt:lpstr>l_InputOptions_Unit</vt:lpstr>
      <vt:lpstr>l_InputOptions_WasteClassificationSystem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Helpdesk DGBC</cp:lastModifiedBy>
  <dcterms:created xsi:type="dcterms:W3CDTF">2020-02-17T15:19:12Z</dcterms:created>
  <dcterms:modified xsi:type="dcterms:W3CDTF">2021-01-12T07:52:50Z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0x010100F1A2C44F8609A34FA1B53FFDD71C2C57</vt:lpwstr>
  </property>
</Properties>
</file>