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dgbcnl.sharepoint.com/sites/ontwikkelingenbeheer/Gedeelde documenten/03 Gebied/10 Communicatie/01 Onderzoek/7. Procesmodel OML/"/>
    </mc:Choice>
  </mc:AlternateContent>
  <xr:revisionPtr revIDLastSave="1523" documentId="8_{E55E7924-9333-478C-99F1-8BDB933CD2AD}" xr6:coauthVersionLast="47" xr6:coauthVersionMax="47" xr10:uidLastSave="{C7307610-AE28-40CF-BD69-7764DC63E7D3}"/>
  <bookViews>
    <workbookView xWindow="-110" yWindow="-110" windowWidth="25180" windowHeight="16260" activeTab="2" xr2:uid="{00000000-000D-0000-FFFF-FFFF00000000}"/>
  </bookViews>
  <sheets>
    <sheet name="Voorwoord" sheetId="2" r:id="rId1"/>
    <sheet name="Aanpak&amp;Tips" sheetId="4" r:id="rId2"/>
    <sheet name="Proces model" sheetId="1" r:id="rId3"/>
  </sheets>
  <definedNames>
    <definedName name="_xlnm.Print_Area" localSheetId="2">'Proces model'!$A$1:$AB$86</definedName>
    <definedName name="_xlnm.Print_Titles" localSheetId="2">'Proces model'!$1:$6</definedName>
    <definedName name="categorie">'Proces model'!$F$81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 r="L7" i="1"/>
  <c r="J63" i="1" s="1"/>
  <c r="K7" i="1"/>
  <c r="I63" i="1" s="1"/>
  <c r="AE60" i="1"/>
  <c r="AD60" i="1"/>
  <c r="L50" i="1"/>
  <c r="J68" i="1" s="1"/>
  <c r="K50" i="1"/>
  <c r="I68" i="1" s="1"/>
  <c r="L44" i="1"/>
  <c r="J67" i="1" s="1"/>
  <c r="K44" i="1"/>
  <c r="I67" i="1" s="1"/>
  <c r="L30" i="1"/>
  <c r="J66" i="1" s="1"/>
  <c r="K30" i="1"/>
  <c r="I66" i="1" s="1"/>
  <c r="J28" i="1"/>
  <c r="L12" i="1"/>
  <c r="J64" i="1" s="1"/>
  <c r="K12" i="1"/>
  <c r="I64" i="1" s="1"/>
  <c r="K19" i="1"/>
  <c r="I65" i="1" s="1"/>
  <c r="L19" i="1"/>
  <c r="J65" i="1" s="1"/>
  <c r="J25" i="1" l="1"/>
  <c r="J26" i="1"/>
  <c r="J27" i="1"/>
  <c r="J58" i="1" l="1"/>
  <c r="J24" i="1"/>
  <c r="J16" i="1"/>
  <c r="J45" i="1"/>
  <c r="J15" i="1" l="1"/>
  <c r="J14" i="1"/>
  <c r="H68" i="1"/>
  <c r="N68" i="1" s="1"/>
  <c r="J56" i="1"/>
  <c r="J55" i="1"/>
  <c r="J57" i="1"/>
  <c r="J54" i="1"/>
  <c r="J59" i="1"/>
  <c r="J53" i="1"/>
  <c r="J52" i="1"/>
  <c r="J51" i="1"/>
  <c r="J40" i="1"/>
  <c r="J39" i="1"/>
  <c r="J36" i="1"/>
  <c r="J41" i="1"/>
  <c r="J42" i="1"/>
  <c r="J37" i="1"/>
  <c r="J38" i="1"/>
  <c r="J31" i="1"/>
  <c r="J43" i="1"/>
  <c r="H65" i="1"/>
  <c r="J23" i="1"/>
  <c r="J29" i="1"/>
  <c r="J22" i="1"/>
  <c r="J20" i="1"/>
  <c r="J21" i="1"/>
  <c r="J46" i="1"/>
  <c r="J49" i="1"/>
  <c r="H67" i="1"/>
  <c r="J48" i="1"/>
  <c r="H63" i="1"/>
  <c r="P63" i="1" s="1"/>
  <c r="H66" i="1"/>
  <c r="J32" i="1"/>
  <c r="J34" i="1"/>
  <c r="J35" i="1"/>
  <c r="J33" i="1"/>
  <c r="H64" i="1"/>
  <c r="J17" i="1"/>
  <c r="J13" i="1"/>
  <c r="J18" i="1"/>
  <c r="J47" i="1"/>
  <c r="L63" i="1" l="1"/>
  <c r="R63" i="1"/>
  <c r="N63" i="1"/>
  <c r="P68" i="1"/>
  <c r="R68" i="1"/>
  <c r="L68" i="1"/>
  <c r="N66" i="1"/>
  <c r="P66" i="1"/>
  <c r="R66" i="1"/>
  <c r="L66" i="1"/>
  <c r="R64" i="1"/>
  <c r="L64" i="1"/>
  <c r="P64" i="1"/>
  <c r="N64" i="1"/>
  <c r="R67" i="1"/>
  <c r="L67" i="1"/>
  <c r="P67" i="1"/>
  <c r="N67" i="1"/>
  <c r="P65" i="1"/>
  <c r="L65" i="1"/>
  <c r="R65" i="1"/>
  <c r="N65" i="1"/>
  <c r="J9" i="1"/>
  <c r="J11" i="1"/>
  <c r="J8" i="1"/>
  <c r="N69" i="1" l="1"/>
  <c r="N70" i="1" s="1"/>
  <c r="L69" i="1"/>
  <c r="L70" i="1" s="1"/>
  <c r="AB3" i="1" l="1"/>
  <c r="AB2" i="1"/>
</calcChain>
</file>

<file path=xl/sharedStrings.xml><?xml version="1.0" encoding="utf-8"?>
<sst xmlns="http://schemas.openxmlformats.org/spreadsheetml/2006/main" count="667" uniqueCount="335">
  <si>
    <t xml:space="preserve">Credit </t>
  </si>
  <si>
    <t>▼</t>
  </si>
  <si>
    <t></t>
  </si>
  <si>
    <t>Huurder / gebruiker</t>
  </si>
  <si>
    <t>Ecoloog</t>
  </si>
  <si>
    <t>Overige adviseurs</t>
  </si>
  <si>
    <t>Doel van de credit</t>
  </si>
  <si>
    <t>Creditcriteria</t>
  </si>
  <si>
    <t>MANAGEMENT</t>
  </si>
  <si>
    <t>BREEAM-NL categorieen</t>
  </si>
  <si>
    <t>Weging</t>
  </si>
  <si>
    <t>Potentie</t>
  </si>
  <si>
    <t>Gewogen score</t>
  </si>
  <si>
    <t>Totaal score</t>
  </si>
  <si>
    <t>Ambitie</t>
  </si>
  <si>
    <t>Gemiddeld creditpunt</t>
  </si>
  <si>
    <t>MAN 1</t>
  </si>
  <si>
    <t>Onderdeel</t>
  </si>
  <si>
    <t>MAN 2</t>
  </si>
  <si>
    <t>MAN 3</t>
  </si>
  <si>
    <t>MAN 4</t>
  </si>
  <si>
    <t>Verontreinigde bodem</t>
  </si>
  <si>
    <t>SCORE</t>
  </si>
  <si>
    <t>I</t>
  </si>
  <si>
    <t>II</t>
  </si>
  <si>
    <t>III</t>
  </si>
  <si>
    <t>Robuust ontwerpen</t>
  </si>
  <si>
    <t>Initiatief</t>
  </si>
  <si>
    <t>VO fase</t>
  </si>
  <si>
    <t>DO fase</t>
  </si>
  <si>
    <t>BREEAM-NL Proces Model</t>
  </si>
  <si>
    <t>Primair verantwoordelijk</t>
  </si>
  <si>
    <t>Adviserend</t>
  </si>
  <si>
    <t>I - IV</t>
  </si>
  <si>
    <t>IV = moeilijk haalbaar t.a.v. implementatie</t>
  </si>
  <si>
    <t>I = lage kosten t.a.v. implementatie; oplopend naar</t>
  </si>
  <si>
    <t>I = makkelijk haalbaar t.a.v. implementatie; oplopend naar</t>
  </si>
  <si>
    <t>Kwalificatie</t>
  </si>
  <si>
    <t>Verantwoordelijke partijen (projectafhankelijk)</t>
  </si>
  <si>
    <t>Voldoen aan criteria</t>
  </si>
  <si>
    <t>Onder de aandacht brengen van criteria</t>
  </si>
  <si>
    <t>Maatregelen nemen om te voldoen aan criteria</t>
  </si>
  <si>
    <t>Kosten (assessment+ uitvoering)</t>
  </si>
  <si>
    <t>Ambitie vastleggen</t>
  </si>
  <si>
    <t>Indicatie moeilijkheid (assessment)</t>
  </si>
  <si>
    <t>Voorwoord</t>
  </si>
  <si>
    <t>Systematische aanpak</t>
  </si>
  <si>
    <t>Hoge prioriteit</t>
  </si>
  <si>
    <t>Lage prioriteit</t>
  </si>
  <si>
    <t>Daarnaast is er voordeel te behalen, indien er prioriteiten worden gesteld ten aanzien van de credits, te weten:</t>
  </si>
  <si>
    <t>2. Uitwerking eenvoudige credits, of te wel credits die weinig kosten of alleen bestaand papierwerk bevatten.</t>
  </si>
  <si>
    <t>3. Overige credits kiezen, welke een goede verhouding hebben ten aanzien van kosten/moeilijkheid en/of veel punten oplevert.</t>
  </si>
  <si>
    <t xml:space="preserve">Deze tijd en kosten kunnen aanzienlijk lager zijn, indien de criteria-eisen op het juiste moment worden doorgevoerd in het bouwproces. </t>
  </si>
  <si>
    <t xml:space="preserve">Het voorliggende proces model zal u hierbij helpen. </t>
  </si>
  <si>
    <t>Identificeer de gemakkelijk, en tegen weinig kosten, te behalen credits.</t>
  </si>
  <si>
    <t>Begrijp de indicatieve (meer)kosten voor elke credit en maak een planning per credit ten aanzien van benodigde tijd van diegene die de credit moet uitwerken.</t>
  </si>
  <si>
    <t>Adviseer de opdrachtgever, dat een expert en assessor vroegtijdig aan worden gesteld, opdat tijd en kosten worden bespaart door een systematische aanpak.</t>
  </si>
  <si>
    <t>Maak het ontwerpteam duidelijk dat het bewijsmateriaal goed leesbaar moet zijn voor de partijen die het straks moeten uitvoeren, dit bespaart faalkosten.</t>
  </si>
  <si>
    <t>Tips van/voor een opdrachtgever/ontwikkelaar</t>
  </si>
  <si>
    <t>Tips van/voor ontwerpteamleden</t>
  </si>
  <si>
    <t>Controleer  het bewijsmateriaal op alle criteria-eisen en eisen ten aanzien van benodigd bewijsmateriaal.</t>
  </si>
  <si>
    <t>Houd altijd het doel van een credit in het achterhoofd bij het produceren van het benodigd bewijsmaterial</t>
  </si>
  <si>
    <t>Het ontwerpteam dient bijgestaan te worden door een ervaren Expert, opdat veel vuldig indienen van bewijsmateriaal wordt voorkomen.</t>
  </si>
  <si>
    <t>Tips van/voor uitvoerende partijen</t>
  </si>
  <si>
    <t>Keuze ontwerpteam/expert</t>
  </si>
  <si>
    <t>Tips van/voor een expert</t>
  </si>
  <si>
    <t>Het uitvoerende team dient bijgestaan te worden door een ervaren Expert, opdat fouten/missers tijdens de uitvoering worden voorkomen.</t>
  </si>
  <si>
    <t>Laat een pre-assessment uitvoeren alvorens het uitvoeringstraject in te gaan, dan wel een algemene verplichting tot het behalen van een bepaald label.</t>
  </si>
  <si>
    <t>Stel een hoofduitvoerder verantwoordelijk voor het toezien dat criteria-eisen correct worden uitgevoerd.</t>
  </si>
  <si>
    <t>Gebruik een standaard format voor al het benodigd bewijsmateriaal en instrueer het ontwerpteam dat zij het benodigde bewijsmateriaal gestructureerd aanleveren.</t>
  </si>
  <si>
    <t>Primair verantwoordelijk (indien meerdere mogelijkheden)</t>
  </si>
  <si>
    <t xml:space="preserve">http://www.bol.com/nl/p/engelse-boeken/integrating-breeam-throughout-the-design-process/1001004011061509/index.html </t>
  </si>
  <si>
    <t xml:space="preserve">http://www.brebookshop.com/details.jsp?id=326556 </t>
  </si>
  <si>
    <t xml:space="preserve">http://www.amazon.co.uk/Integrating-BREEAM-Throughout-Design-Process/dp/1848061498 </t>
  </si>
  <si>
    <t>Integrating Breeam Throughout The Design Process (Virginia Cinquemani, Josephine Prior)</t>
  </si>
  <si>
    <t>Adviseer de opdrachtgever, dat bepaalde credits zelfs al in de initiatief fase  vastgelegd dienen te zijn. Start dus tijdig, anders loopt men mogelijk punten mis.</t>
  </si>
  <si>
    <t>Aanpak en Tips</t>
  </si>
  <si>
    <t>Houd altijd het doel van een credit in het achterhoofd bij het produceren van het benodigd bewijsmaterial.</t>
  </si>
  <si>
    <t>Weet wat je ondertekend en hoe je het gaat uitvoeren als er aan bijvoorbeeld aan checklist dient te worden voldaan.</t>
  </si>
  <si>
    <t>Let op bij het stellen van een te hoge ambitie, dit kan het proces frustreren, weet wat de consequenties zijn!</t>
  </si>
  <si>
    <t>Wees pragmatisch, accepteer dat sommige credits voor een bepaald project niet haalbaar zijn, compenseer dat bij een andere credit.</t>
  </si>
  <si>
    <t xml:space="preserve">Expert zijn is ook een stuk project management: Maak een planning van alle credits en een overzicht van verantwoordelijkheden binnen het ontwerpteam, </t>
  </si>
  <si>
    <t>Tips van/voor de assessor</t>
  </si>
  <si>
    <t>Iedereen heeft er baat bij dat het proces soepel verloopt, maar ga niet inhoudelijk adviseren, de rol van assessor is onafhankelijk.</t>
  </si>
  <si>
    <t>Adviseren maakt je positie onhoudbaar: Stel dat het advies uiteindelijk toch moet worden afgekeurd.</t>
  </si>
  <si>
    <t>Het verschil in kwaliteit van de validaties en het bewijsmateriaal is groot per project, maak duidelijke afspraken over de kwaliteit.</t>
  </si>
  <si>
    <t>Je kunt bijvoorbeeld afspreken alvast 3 credits vooraf te bekijken, om te duidelijkheid van de verwijzingen en de kwaliteit van bewijs af te stemmen.</t>
  </si>
  <si>
    <t>Wat is er afgesproken als er na twee volledige controles er nog steeds niet aan de eisen wordt voldaan? Hoeveel tijd ga je (nog) besteden?</t>
  </si>
  <si>
    <t>Als assessor ben je verantwoordelijk voor de kwaliteit van de assessment en het eindoordeel, bij procedurele of inhoudelijke onjuistheden spreekt de DGBC de assessor aan.</t>
  </si>
  <si>
    <t>Hou bij validaties de 'boomstructuur' van criteria en de criteria-eisen aan:  punt1, eis1; eis2; eis3; punt2, eis1 etc.</t>
  </si>
  <si>
    <t>Hou in de planning rekening met de kwaliteitscontroles (QA) van DGBC, deze kunnen tot max 3 weken duren.</t>
  </si>
  <si>
    <t>BREEAM-NL Proces model v1.1</t>
  </si>
  <si>
    <t>Dit is een gratis en onbeveiligde versie van het BREEAM-NL proces model en deze mag men doorontwikkelen, nieuwe versies graag emailen naar helpdesk@dgbc.nl zodat we deze weer gratis aan een breder publiek beschikbaar kunnen stellen. De volgende bedrijven hebben tot nu toe meegewerkt aan het doorontwikkelen van dit model:  REDEVCO, C2N, DGMR. Dit model is nieuw ontwikkeld op basis BREEAM-NL en de Nederlandse markt, het idee komt uit de volgende BRE publicatie:</t>
  </si>
  <si>
    <t>Management</t>
  </si>
  <si>
    <t>Participatie</t>
  </si>
  <si>
    <t>Beheer en Gebruikershandleiding</t>
  </si>
  <si>
    <t>Duurzame projectorganisatie</t>
  </si>
  <si>
    <t>SYN 1</t>
  </si>
  <si>
    <t>SYN 2</t>
  </si>
  <si>
    <t>SYN 5</t>
  </si>
  <si>
    <t>SYN 3</t>
  </si>
  <si>
    <t>SYN 4</t>
  </si>
  <si>
    <t>SYN 6</t>
  </si>
  <si>
    <t>Gebiedsaard</t>
  </si>
  <si>
    <t>Gebiedsvisie</t>
  </si>
  <si>
    <t>Adaptief vermogen</t>
  </si>
  <si>
    <t>Stedenbouwkundig programma</t>
  </si>
  <si>
    <t>Eigenaarschap</t>
  </si>
  <si>
    <t>Duurzaam rendement</t>
  </si>
  <si>
    <t>BRO 1</t>
  </si>
  <si>
    <t>BRO 2</t>
  </si>
  <si>
    <t>BRO 3</t>
  </si>
  <si>
    <t>BRO 4</t>
  </si>
  <si>
    <t>BRO 5</t>
  </si>
  <si>
    <t>BRO 6</t>
  </si>
  <si>
    <t>BRO 7</t>
  </si>
  <si>
    <t>BRO 8</t>
  </si>
  <si>
    <t>BRO 9</t>
  </si>
  <si>
    <t>BRO 10</t>
  </si>
  <si>
    <t>Primair gebouwgebonden energiegebruik</t>
  </si>
  <si>
    <t>Energieprestatie openbare ruimte</t>
  </si>
  <si>
    <t>Opwekken hernieuwbare energie</t>
  </si>
  <si>
    <t>Watergebruik</t>
  </si>
  <si>
    <t>Circulair materiaalgebruik</t>
  </si>
  <si>
    <t>Milieubelasting materialen</t>
  </si>
  <si>
    <t>Verantwoorde herkomst materialen</t>
  </si>
  <si>
    <t>Lokale voedselproductie</t>
  </si>
  <si>
    <t>Preventie en beheer afvalstoffen</t>
  </si>
  <si>
    <t>BRONNEN</t>
  </si>
  <si>
    <t>SYNERGIE</t>
  </si>
  <si>
    <t>RUIMTELIJKE ORDENING</t>
  </si>
  <si>
    <t>RO 1</t>
  </si>
  <si>
    <t xml:space="preserve">RO 2 </t>
  </si>
  <si>
    <t>RO 3</t>
  </si>
  <si>
    <t>RO 4</t>
  </si>
  <si>
    <t>RO 5</t>
  </si>
  <si>
    <t>RO 6</t>
  </si>
  <si>
    <t>RO 7</t>
  </si>
  <si>
    <t>RO 8</t>
  </si>
  <si>
    <t>RO 9</t>
  </si>
  <si>
    <t>RO 10</t>
  </si>
  <si>
    <t>RO 11</t>
  </si>
  <si>
    <t>RO 12</t>
  </si>
  <si>
    <t>RO 13</t>
  </si>
  <si>
    <t>WELZIJN &amp; WELVAART</t>
  </si>
  <si>
    <t>WEL 1</t>
  </si>
  <si>
    <t>WEL 2</t>
  </si>
  <si>
    <t>WEL 3</t>
  </si>
  <si>
    <t>WEL 4</t>
  </si>
  <si>
    <t>WEL 5</t>
  </si>
  <si>
    <t>GEBIEDSKLIMAAT</t>
  </si>
  <si>
    <t>KLI 1</t>
  </si>
  <si>
    <t>KLI 2</t>
  </si>
  <si>
    <t>KLI 3</t>
  </si>
  <si>
    <t>KLI 4</t>
  </si>
  <si>
    <t>KLI 5</t>
  </si>
  <si>
    <t>KLI 6</t>
  </si>
  <si>
    <t>KLI 7</t>
  </si>
  <si>
    <t>KLI 8</t>
  </si>
  <si>
    <t>KLI 9</t>
  </si>
  <si>
    <t>Bodemgesteldheid</t>
  </si>
  <si>
    <t>Landgebruik</t>
  </si>
  <si>
    <t>Hergebruik bestaande werken</t>
  </si>
  <si>
    <t>Cultureel erfgoed</t>
  </si>
  <si>
    <t>Aardkundige waarden</t>
  </si>
  <si>
    <t>Ecologische waarden</t>
  </si>
  <si>
    <t>Intensief ruimtegebruik</t>
  </si>
  <si>
    <t>Ondergrondse infrastructuur</t>
  </si>
  <si>
    <t>Duurzaamheidsprestatie gebouwen</t>
  </si>
  <si>
    <t>Overstromingsrisico</t>
  </si>
  <si>
    <t>Extreme neerslag</t>
  </si>
  <si>
    <t>Mobiliteit</t>
  </si>
  <si>
    <t>Leefbaarheid en veiligheidsbeleving</t>
  </si>
  <si>
    <t>Sociale Cohesie</t>
  </si>
  <si>
    <t>Omgevingsbeleving</t>
  </si>
  <si>
    <t>Regionale vitaliteit</t>
  </si>
  <si>
    <t>Maatschappelijk verantwoord ondernemen en wonen</t>
  </si>
  <si>
    <t>Themisch buitenklimaat</t>
  </si>
  <si>
    <t>Windklimaat</t>
  </si>
  <si>
    <t>Luchtkwaliteit</t>
  </si>
  <si>
    <t>Waterkwaliteit</t>
  </si>
  <si>
    <t>Bodemkwaliteit</t>
  </si>
  <si>
    <t>Geluidshinder</t>
  </si>
  <si>
    <t>Lichttoetreding</t>
  </si>
  <si>
    <t>Lichthinder</t>
  </si>
  <si>
    <t>Stralingsrisico</t>
  </si>
  <si>
    <t>Score per categorie</t>
  </si>
  <si>
    <t>Maximum punten</t>
  </si>
  <si>
    <t>Punten</t>
  </si>
  <si>
    <t>Gemeente</t>
  </si>
  <si>
    <t>Stakeholders</t>
  </si>
  <si>
    <t>Ontwikkelaar</t>
  </si>
  <si>
    <t>Hoofdaannemer</t>
  </si>
  <si>
    <t>Hydroloog</t>
  </si>
  <si>
    <t>Beheerder</t>
  </si>
  <si>
    <t>Energiespecialist</t>
  </si>
  <si>
    <t>Opsteller LCA</t>
  </si>
  <si>
    <t>Opsteller onderzoek</t>
  </si>
  <si>
    <t>Afvalverwerker</t>
  </si>
  <si>
    <t>Bodemspecialist</t>
  </si>
  <si>
    <t>Opdrachtgever</t>
  </si>
  <si>
    <t>Verkeer deskundige</t>
  </si>
  <si>
    <t>Opsteller rapportage</t>
  </si>
  <si>
    <t>Deskundige waterkwaliteit</t>
  </si>
  <si>
    <t>Deskundige akoestiek</t>
  </si>
  <si>
    <t>Deskundige straling</t>
  </si>
  <si>
    <t>Haalbaarheid</t>
  </si>
  <si>
    <t>Uitvoering / Oplevering</t>
  </si>
  <si>
    <t>Gebruik / beheer</t>
  </si>
  <si>
    <t>Organisatie vastleggen</t>
  </si>
  <si>
    <t>Verantwoordelijke rapporteert</t>
  </si>
  <si>
    <t>Stakeholdersanalyse</t>
  </si>
  <si>
    <t>opstellen analyse</t>
  </si>
  <si>
    <t>initieren analyse</t>
  </si>
  <si>
    <t>opstellen handleiding</t>
  </si>
  <si>
    <t>handleiding delen</t>
  </si>
  <si>
    <t>MVO organisatie</t>
  </si>
  <si>
    <t>Initieren MVO</t>
  </si>
  <si>
    <t>Erkennen volgens MVO</t>
  </si>
  <si>
    <t>analyse</t>
  </si>
  <si>
    <t xml:space="preserve">inventarisatie </t>
  </si>
  <si>
    <t>meenemen in ontwerp</t>
  </si>
  <si>
    <t>Inventarisatie vastleggen</t>
  </si>
  <si>
    <t>Visie opstellen</t>
  </si>
  <si>
    <t>Stakeholders betrekken</t>
  </si>
  <si>
    <t>Visie vastleggen</t>
  </si>
  <si>
    <t>Scenario's uitwerken</t>
  </si>
  <si>
    <t>Adaptief mogelijk maken</t>
  </si>
  <si>
    <t>Tijdelijk gebruik</t>
  </si>
  <si>
    <t xml:space="preserve">Stedenbouwkundig programma </t>
  </si>
  <si>
    <t>Programma opstellen</t>
  </si>
  <si>
    <t>Samenwerking mogelijk maken</t>
  </si>
  <si>
    <t>Initiatieven activeren</t>
  </si>
  <si>
    <t>Initiatieven opstarten</t>
  </si>
  <si>
    <t>Energieprestatie eis</t>
  </si>
  <si>
    <t>Inventarisatie</t>
  </si>
  <si>
    <t>Opstellen energieprestatie-eis</t>
  </si>
  <si>
    <t>Energie onderzoek</t>
  </si>
  <si>
    <t xml:space="preserve">Haalbaarheid </t>
  </si>
  <si>
    <t>Inventarisatie energieprestatie</t>
  </si>
  <si>
    <t>Monitoring</t>
  </si>
  <si>
    <t>Initiatieven actief</t>
  </si>
  <si>
    <t>Haalbaarheid bronnen</t>
  </si>
  <si>
    <t>Energieplan vaststellen</t>
  </si>
  <si>
    <t xml:space="preserve">Doelstellingen </t>
  </si>
  <si>
    <t>Plan Watergebruik</t>
  </si>
  <si>
    <t>Uitvoering</t>
  </si>
  <si>
    <t>inventarisatie bouwvolumes</t>
  </si>
  <si>
    <t>Overzicht volumes</t>
  </si>
  <si>
    <t>Vastleggen % hergebruikt</t>
  </si>
  <si>
    <t>documentatie aanleveren</t>
  </si>
  <si>
    <t>LCA inventarisatie</t>
  </si>
  <si>
    <t>LCA keuze borgen</t>
  </si>
  <si>
    <t>rapportage volumes</t>
  </si>
  <si>
    <t>Inventarisatie materialen</t>
  </si>
  <si>
    <t>Robuust ontwerp</t>
  </si>
  <si>
    <t>inventarisatie inrichting</t>
  </si>
  <si>
    <t>verkennen mogelijkheden</t>
  </si>
  <si>
    <t>expert inschakelen</t>
  </si>
  <si>
    <t>plan voedselproductie</t>
  </si>
  <si>
    <t>uitvoering</t>
  </si>
  <si>
    <t>reststromen manager</t>
  </si>
  <si>
    <t>borgen afval</t>
  </si>
  <si>
    <t>Inventariseren bodem</t>
  </si>
  <si>
    <t>Afstemmen bodemgebruik</t>
  </si>
  <si>
    <t>opstellen plan</t>
  </si>
  <si>
    <t>Realiseren</t>
  </si>
  <si>
    <t>vastleggen plan</t>
  </si>
  <si>
    <t>Saneren</t>
  </si>
  <si>
    <t>Saneringsplan</t>
  </si>
  <si>
    <t>Inventariseren</t>
  </si>
  <si>
    <t>Plan situatie</t>
  </si>
  <si>
    <t>Borgen hergebruik</t>
  </si>
  <si>
    <t>Plan opstellen</t>
  </si>
  <si>
    <t>Maatregelen borgen</t>
  </si>
  <si>
    <t>Onderzoek uitvoeren</t>
  </si>
  <si>
    <t>Beheerplan uitvoeren</t>
  </si>
  <si>
    <t>Informeren</t>
  </si>
  <si>
    <t>FSI berekening borgen</t>
  </si>
  <si>
    <t>Infrastructuur ontwerp</t>
  </si>
  <si>
    <t>Borgen inrichting</t>
  </si>
  <si>
    <t>Berekening</t>
  </si>
  <si>
    <t>Vastleggen eisen</t>
  </si>
  <si>
    <t>Borgen plan</t>
  </si>
  <si>
    <t>Risico inventariseren</t>
  </si>
  <si>
    <t>Borgen overstromingsrisico</t>
  </si>
  <si>
    <t>Realiseren en beschermen</t>
  </si>
  <si>
    <t>Mobiliteitsplan</t>
  </si>
  <si>
    <t>Mobiliteitsplan borgen</t>
  </si>
  <si>
    <t>Thema's identificeren</t>
  </si>
  <si>
    <t>leefbaarheid in ontwerpplan</t>
  </si>
  <si>
    <t>analyse cohesie</t>
  </si>
  <si>
    <t>Borgen maatregelen</t>
  </si>
  <si>
    <t>Analyse beleving</t>
  </si>
  <si>
    <t>Analyse omgevingsbeleving</t>
  </si>
  <si>
    <t>identificeren knelpunten</t>
  </si>
  <si>
    <t>ontwerpplan</t>
  </si>
  <si>
    <t>Borgen ontwerpplan</t>
  </si>
  <si>
    <t>MVO eisen in PVA</t>
  </si>
  <si>
    <t>MVO borgen</t>
  </si>
  <si>
    <t>MVO actief</t>
  </si>
  <si>
    <t>PVA opstellen</t>
  </si>
  <si>
    <t>Analiseren mogelijkheden</t>
  </si>
  <si>
    <t>Ontwerpplan</t>
  </si>
  <si>
    <t>Analyseren winhinder</t>
  </si>
  <si>
    <t>Windonderzoek borgen</t>
  </si>
  <si>
    <t>Luchtkwaliteit analyse</t>
  </si>
  <si>
    <t>Watertoets start</t>
  </si>
  <si>
    <t>Bodemkwaliteit analyse</t>
  </si>
  <si>
    <t>Bodemkwaliteit  borgen</t>
  </si>
  <si>
    <t>Doelstellingen borgen</t>
  </si>
  <si>
    <t>Akoestisch onderzoek / borgen ontwerp</t>
  </si>
  <si>
    <t>Bezonningsonderzoek / borgen ontwerp</t>
  </si>
  <si>
    <t>ontwerpplan verlichting</t>
  </si>
  <si>
    <t>Borgen ontwerp</t>
  </si>
  <si>
    <t>Veldmeting</t>
  </si>
  <si>
    <t>∆</t>
  </si>
  <si>
    <t>Voer een Quick-scan uit om de potentie en ambitie van het project vroegtijdig vast te stellen. Bedenk scenario's en maak concrete afpraken met de betrokken partijen.</t>
  </si>
  <si>
    <t>Laat een assessment uitvoeren alvorens het ontwerptraject in te gaan.</t>
  </si>
  <si>
    <t>Wees op de hoogte van de laatste interpretatiedocumenten.</t>
  </si>
  <si>
    <t>De meeste tijd, en dus kosten, in het BREEAM-NL certificeringsproces gaan naar het produceren van de benodigd bewijsmateriaal op het juiste moment.</t>
  </si>
  <si>
    <t>Daarnaast is het van groot belang dat alle leden van het projectteam ervaring hebben met BREEAM-NL of in ieder geval op de hoogte is van de inhoud van BREEAM-NL.</t>
  </si>
  <si>
    <t>Voor de meeste partijen is een BREEAM-NL certificeringsproces een eerste ervaring met BREEAM-NL en zal dit proces een enorme leercurve zijn.</t>
  </si>
  <si>
    <t>Een minimale vereiste van een ontwerpteamlid is om BREEAM-NL ervaring te hebben, expert te zijn,  of in ieder geval vak-inhoudelijk verstand te hebben van de inhoud van BREEAM-NL</t>
  </si>
  <si>
    <t>Indien alle of meerdere personen in het team gedegen kennis van BREEAM-NL hebben, kunnen de taken beter verdeeld worden. Dit zal veel tijd besparen.</t>
  </si>
  <si>
    <t>Start met BREEAM-Nl zo vroeg als mogelijk in het Ontwerpproces.</t>
  </si>
  <si>
    <t>waarbij het afronden van een fase niet eerder geschied dan dat alle BREEAM-NL verplichtingen zijn afgerond.</t>
  </si>
  <si>
    <t>Let op dat tussen de verschillende versies van de BREEAM-NL handleiding kleine verschillen kunnen optreden ten aanzien van criteria-eisen.</t>
  </si>
  <si>
    <t>Het benodigde bewijsmateriaal ten behoeve van BREEAM-NL credist kan afwijken van standaard documenten van het bouwproces.</t>
  </si>
  <si>
    <t>Zorg dat je goed op de hoogte bent van de inhoud van de criteria-eisen uit BREEAM-NL.</t>
  </si>
  <si>
    <t>Het is van belang om het BREEAM-NL certifceringsproces gestructureerd aan te pakken, om het beste resultaat te behalen.</t>
  </si>
  <si>
    <t>1. Minimale aantal BREEAM-NL credits kiezen om een BREEAM-NL-label te behalen.</t>
  </si>
  <si>
    <t>Dit betekent als eerst dat al tijdens de initiatieffase BREEAM-NL op wortd genomen in de besprekingen ten aanzien van locatie en programma van eisen.</t>
  </si>
  <si>
    <r>
      <t>Voor u ligt een voorbeeldmodel van een BREEAM-NL Gebied certificerings proces. Het is een voorbeeld op basis van de ontwikkeling van een nieuw gebied (</t>
    </r>
    <r>
      <rPr>
        <b/>
        <sz val="11"/>
        <color indexed="8"/>
        <rFont val="Calibri"/>
        <family val="2"/>
      </rPr>
      <t>Dit model is gebasseerd op de BRL 2018 versie 1.0</t>
    </r>
    <r>
      <rPr>
        <sz val="11"/>
        <color theme="1"/>
        <rFont val="Calibri"/>
        <family val="2"/>
        <scheme val="minor"/>
      </rPr>
      <t>), het kan op alle manieren worden toegepastten aanzien van betrokken partijen, type gebied en te behalen credits. Daarnaast kan het model worden gebruikt om een potentie en ambitie score te berekenen. Het model zal u helpen op een beeld te krijgen wanneer wat gedaan moet worden gedurende het bouwproces ten behoeve van het BREEAM-NL Gebied certificerings proces. Door het volgen van de aanpak en tips van de ervaringsdeskundigen kunnen veel kosten en zorgen bespaard blijven. Dit is een voorbeeld en de DGBC is niet verantwoordelijk voor de inhoud van dit model. Er kunnen derhalve geen rechten aan deze tool worden ontleend.</t>
    </r>
  </si>
  <si>
    <t>Ontwikkelfasen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</si>
</sst>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13]d/mmm/yy;@"/>
  </numFmts>
  <fonts count="52">
    <font>
      <sz val="11"/>
      <color theme="1"/>
      <name val="Calibri"/>
      <family val="2"/>
      <scheme val="minor"/>
    </font>
    <font>
      <sz val="8"/>
      <name val="Arial"/>
      <family val="2"/>
    </font>
    <font>
      <sz val="11"/>
      <name val="Arial"/>
      <family val="2"/>
    </font>
    <font>
      <b/>
      <sz val="11"/>
      <name val="Arial"/>
      <family val="2"/>
    </font>
    <font>
      <sz val="11"/>
      <color indexed="8"/>
      <name val="Calibri"/>
      <family val="2"/>
    </font>
    <font>
      <b/>
      <sz val="6"/>
      <color indexed="8"/>
      <name val="Arial"/>
      <family val="2"/>
    </font>
    <font>
      <sz val="8"/>
      <color indexed="8"/>
      <name val="Arial"/>
      <family val="2"/>
    </font>
    <font>
      <sz val="6"/>
      <color indexed="8"/>
      <name val="Arial"/>
      <family val="2"/>
    </font>
    <font>
      <sz val="7"/>
      <color indexed="8"/>
      <name val="Arial"/>
      <family val="2"/>
    </font>
    <font>
      <sz val="10"/>
      <color indexed="8"/>
      <name val="Wingdings 2"/>
      <family val="1"/>
    </font>
    <font>
      <sz val="10"/>
      <color indexed="8"/>
      <name val="Arial"/>
    </font>
    <font>
      <b/>
      <sz val="10"/>
      <color indexed="9"/>
      <name val="Arial"/>
      <family val="2"/>
    </font>
    <font>
      <sz val="6"/>
      <color indexed="9"/>
      <name val="Arial"/>
      <family val="2"/>
    </font>
    <font>
      <b/>
      <sz val="11"/>
      <color indexed="8"/>
      <name val="Calibri"/>
      <family val="2"/>
    </font>
    <font>
      <sz val="11"/>
      <name val="Calibri"/>
    </font>
    <font>
      <b/>
      <sz val="11"/>
      <color indexed="8"/>
      <name val="Arial"/>
      <family val="2"/>
    </font>
    <font>
      <b/>
      <sz val="10"/>
      <color indexed="10"/>
      <name val="Arial"/>
      <family val="2"/>
    </font>
    <font>
      <b/>
      <sz val="18"/>
      <color indexed="10"/>
      <name val="Calibri"/>
      <family val="2"/>
    </font>
    <font>
      <sz val="8"/>
      <name val="Calibri"/>
      <family val="2"/>
    </font>
    <font>
      <b/>
      <sz val="9"/>
      <color indexed="8"/>
      <name val="Arial"/>
      <family val="2"/>
    </font>
    <font>
      <b/>
      <sz val="9"/>
      <color indexed="9"/>
      <name val="Arial"/>
      <family val="2"/>
    </font>
    <font>
      <sz val="9"/>
      <color indexed="8"/>
      <name val="Arial"/>
      <family val="2"/>
    </font>
    <font>
      <b/>
      <i/>
      <sz val="9"/>
      <color indexed="8"/>
      <name val="Arial"/>
      <family val="2"/>
    </font>
    <font>
      <sz val="9"/>
      <color indexed="8"/>
      <name val="Wingdings 2"/>
      <family val="1"/>
    </font>
    <font>
      <b/>
      <sz val="9"/>
      <name val="Arial"/>
      <family val="2"/>
    </font>
    <font>
      <sz val="6"/>
      <name val="Arial"/>
      <family val="2"/>
    </font>
    <font>
      <u/>
      <sz val="11"/>
      <color theme="10"/>
      <name val="Calibri"/>
      <family val="2"/>
    </font>
    <font>
      <b/>
      <sz val="11"/>
      <color theme="1"/>
      <name val="Calibri"/>
      <family val="2"/>
      <scheme val="minor"/>
    </font>
    <font>
      <sz val="8"/>
      <color theme="1"/>
      <name val="Calibri"/>
      <family val="2"/>
      <scheme val="minor"/>
    </font>
    <font>
      <sz val="11"/>
      <color rgb="FF000000"/>
      <name val="Consolas"/>
      <family val="3"/>
    </font>
    <font>
      <sz val="9"/>
      <color theme="1"/>
      <name val="Calibri"/>
      <family val="2"/>
      <scheme val="minor"/>
    </font>
    <font>
      <sz val="9"/>
      <color theme="1"/>
      <name val="Arial"/>
      <family val="2"/>
    </font>
    <font>
      <sz val="11"/>
      <name val="Calibri"/>
      <scheme val="minor"/>
    </font>
    <font>
      <b/>
      <i/>
      <sz val="9"/>
      <color theme="0"/>
      <name val="Arial"/>
      <family val="2"/>
    </font>
    <font>
      <b/>
      <u/>
      <sz val="11"/>
      <color theme="1"/>
      <name val="Calibri"/>
      <family val="2"/>
      <scheme val="minor"/>
    </font>
    <font>
      <b/>
      <sz val="14"/>
      <color theme="1"/>
      <name val="Calibri"/>
      <scheme val="minor"/>
    </font>
    <font>
      <b/>
      <sz val="9"/>
      <name val="Calibri"/>
      <family val="2"/>
    </font>
    <font>
      <b/>
      <sz val="10"/>
      <color indexed="8"/>
      <name val="Arial"/>
      <family val="2"/>
    </font>
    <font>
      <b/>
      <sz val="10"/>
      <name val="Arial"/>
      <family val="2"/>
    </font>
    <font>
      <sz val="10"/>
      <color theme="1"/>
      <name val="Calibri"/>
      <family val="2"/>
      <scheme val="minor"/>
    </font>
    <font>
      <b/>
      <sz val="11"/>
      <name val="Calibri"/>
      <family val="2"/>
    </font>
    <font>
      <sz val="11"/>
      <color indexed="8"/>
      <name val="Wingdings 2"/>
      <family val="1"/>
    </font>
    <font>
      <b/>
      <i/>
      <sz val="10"/>
      <color indexed="8"/>
      <name val="Arial"/>
      <family val="2"/>
    </font>
    <font>
      <b/>
      <i/>
      <sz val="11"/>
      <color indexed="8"/>
      <name val="Arial"/>
      <family val="2"/>
    </font>
    <font>
      <b/>
      <sz val="10"/>
      <color theme="0"/>
      <name val="Arial"/>
      <family val="2"/>
    </font>
    <font>
      <sz val="10"/>
      <name val="Arial"/>
      <family val="2"/>
    </font>
    <font>
      <sz val="10"/>
      <color indexed="8"/>
      <name val="Arial"/>
      <family val="2"/>
    </font>
    <font>
      <sz val="10"/>
      <name val="Calibri"/>
      <family val="2"/>
      <scheme val="minor"/>
    </font>
    <font>
      <sz val="10"/>
      <color theme="1"/>
      <name val="Arial"/>
      <family val="2"/>
    </font>
    <font>
      <sz val="10"/>
      <color indexed="8"/>
      <name val="MS-Gothic"/>
    </font>
    <font>
      <b/>
      <sz val="10"/>
      <name val="MS-Gothic"/>
    </font>
    <font>
      <b/>
      <sz val="10"/>
      <color indexed="8"/>
      <name val="MS-Gothic"/>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17"/>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D6A4D"/>
        <bgColor indexed="64"/>
      </patternFill>
    </fill>
    <fill>
      <patternFill patternType="solid">
        <fgColor theme="0" tint="-4.9989318521683403E-2"/>
        <bgColor indexed="64"/>
      </patternFill>
    </fill>
    <fill>
      <patternFill patternType="solid">
        <fgColor rgb="FFFF9933"/>
        <bgColor indexed="64"/>
      </patternFill>
    </fill>
  </fills>
  <borders count="107">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9"/>
      </right>
      <top style="medium">
        <color indexed="64"/>
      </top>
      <bottom/>
      <diagonal/>
    </border>
    <border>
      <left/>
      <right style="medium">
        <color indexed="9"/>
      </right>
      <top/>
      <bottom/>
      <diagonal/>
    </border>
    <border>
      <left style="medium">
        <color indexed="64"/>
      </left>
      <right/>
      <top style="medium">
        <color indexed="9"/>
      </top>
      <bottom style="medium">
        <color indexed="9"/>
      </bottom>
      <diagonal/>
    </border>
    <border>
      <left/>
      <right style="medium">
        <color indexed="9"/>
      </right>
      <top style="medium">
        <color indexed="9"/>
      </top>
      <bottom style="medium">
        <color indexed="9"/>
      </bottom>
      <diagonal/>
    </border>
    <border>
      <left/>
      <right/>
      <top style="medium">
        <color indexed="9"/>
      </top>
      <bottom style="medium">
        <color indexed="9"/>
      </bottom>
      <diagonal/>
    </border>
    <border>
      <left style="medium">
        <color indexed="9"/>
      </left>
      <right/>
      <top/>
      <bottom/>
      <diagonal/>
    </border>
    <border>
      <left style="medium">
        <color indexed="9"/>
      </left>
      <right style="medium">
        <color indexed="9"/>
      </right>
      <top/>
      <bottom/>
      <diagonal/>
    </border>
    <border>
      <left/>
      <right/>
      <top style="medium">
        <color indexed="9"/>
      </top>
      <bottom/>
      <diagonal/>
    </border>
    <border>
      <left/>
      <right style="medium">
        <color indexed="9"/>
      </right>
      <top style="medium">
        <color indexed="9"/>
      </top>
      <bottom/>
      <diagonal/>
    </border>
    <border>
      <left/>
      <right/>
      <top/>
      <bottom style="medium">
        <color indexed="9"/>
      </bottom>
      <diagonal/>
    </border>
    <border>
      <left/>
      <right style="medium">
        <color indexed="9"/>
      </right>
      <top/>
      <bottom style="medium">
        <color indexed="9"/>
      </bottom>
      <diagonal/>
    </border>
    <border>
      <left style="medium">
        <color indexed="64"/>
      </left>
      <right style="medium">
        <color indexed="9"/>
      </right>
      <top/>
      <bottom style="medium">
        <color indexed="9"/>
      </bottom>
      <diagonal/>
    </border>
    <border>
      <left style="medium">
        <color indexed="9"/>
      </left>
      <right/>
      <top style="medium">
        <color indexed="9"/>
      </top>
      <bottom style="medium">
        <color indexed="9"/>
      </bottom>
      <diagonal/>
    </border>
    <border>
      <left style="medium">
        <color indexed="9"/>
      </left>
      <right/>
      <top style="medium">
        <color indexed="9"/>
      </top>
      <bottom/>
      <diagonal/>
    </border>
    <border>
      <left style="medium">
        <color indexed="64"/>
      </left>
      <right/>
      <top/>
      <bottom style="medium">
        <color indexed="64"/>
      </bottom>
      <diagonal/>
    </border>
    <border>
      <left/>
      <right style="medium">
        <color indexed="9"/>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style="medium">
        <color indexed="9"/>
      </left>
      <right/>
      <top/>
      <bottom style="medium">
        <color indexed="9"/>
      </bottom>
      <diagonal/>
    </border>
    <border>
      <left style="medium">
        <color indexed="9"/>
      </left>
      <right style="medium">
        <color indexed="9"/>
      </right>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64"/>
      </bottom>
      <diagonal/>
    </border>
    <border>
      <left style="medium">
        <color indexed="9"/>
      </left>
      <right style="medium">
        <color indexed="9"/>
      </right>
      <top style="medium">
        <color indexed="9"/>
      </top>
      <bottom style="medium">
        <color indexed="64"/>
      </bottom>
      <diagonal/>
    </border>
    <border>
      <left/>
      <right/>
      <top style="medium">
        <color indexed="9"/>
      </top>
      <bottom style="medium">
        <color indexed="64"/>
      </bottom>
      <diagonal/>
    </border>
    <border>
      <left/>
      <right style="medium">
        <color indexed="9"/>
      </right>
      <top style="medium">
        <color indexed="9"/>
      </top>
      <bottom style="medium">
        <color indexed="64"/>
      </bottom>
      <diagonal/>
    </border>
    <border>
      <left style="medium">
        <color indexed="9"/>
      </left>
      <right/>
      <top style="medium">
        <color indexed="9"/>
      </top>
      <bottom style="medium">
        <color indexed="64"/>
      </bottom>
      <diagonal/>
    </border>
    <border>
      <left style="medium">
        <color indexed="64"/>
      </left>
      <right/>
      <top style="medium">
        <color indexed="9"/>
      </top>
      <bottom style="medium">
        <color indexed="64"/>
      </bottom>
      <diagonal/>
    </border>
    <border>
      <left style="medium">
        <color indexed="9"/>
      </left>
      <right style="medium">
        <color indexed="9"/>
      </right>
      <top style="medium">
        <color indexed="64"/>
      </top>
      <bottom/>
      <diagonal/>
    </border>
    <border>
      <left style="medium">
        <color indexed="64"/>
      </left>
      <right style="medium">
        <color indexed="9"/>
      </right>
      <top/>
      <bottom style="medium">
        <color indexed="64"/>
      </bottom>
      <diagonal/>
    </border>
    <border>
      <left style="medium">
        <color indexed="9"/>
      </left>
      <right style="medium">
        <color indexed="64"/>
      </right>
      <top style="medium">
        <color indexed="64"/>
      </top>
      <bottom/>
      <diagonal/>
    </border>
    <border>
      <left/>
      <right style="medium">
        <color indexed="64"/>
      </right>
      <top/>
      <bottom style="medium">
        <color indexed="9"/>
      </bottom>
      <diagonal/>
    </border>
    <border>
      <left/>
      <right style="medium">
        <color indexed="64"/>
      </right>
      <top style="medium">
        <color indexed="9"/>
      </top>
      <bottom style="medium">
        <color indexed="64"/>
      </bottom>
      <diagonal/>
    </border>
    <border>
      <left style="medium">
        <color indexed="9"/>
      </left>
      <right style="medium">
        <color indexed="64"/>
      </right>
      <top style="medium">
        <color indexed="9"/>
      </top>
      <bottom style="medium">
        <color indexed="64"/>
      </bottom>
      <diagonal/>
    </border>
    <border>
      <left style="medium">
        <color indexed="64"/>
      </left>
      <right style="medium">
        <color indexed="64"/>
      </right>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style="medium">
        <color indexed="64"/>
      </right>
      <top style="medium">
        <color indexed="9"/>
      </top>
      <bottom style="medium">
        <color indexed="64"/>
      </bottom>
      <diagonal/>
    </border>
    <border>
      <left style="medium">
        <color indexed="64"/>
      </left>
      <right/>
      <top style="medium">
        <color indexed="64"/>
      </top>
      <bottom style="medium">
        <color indexed="9"/>
      </bottom>
      <diagonal/>
    </border>
    <border>
      <left/>
      <right style="medium">
        <color indexed="64"/>
      </right>
      <top style="medium">
        <color indexed="64"/>
      </top>
      <bottom/>
      <diagonal/>
    </border>
    <border>
      <left/>
      <right style="medium">
        <color indexed="64"/>
      </right>
      <top style="medium">
        <color indexed="64"/>
      </top>
      <bottom style="medium">
        <color indexed="9"/>
      </bottom>
      <diagonal/>
    </border>
    <border>
      <left/>
      <right style="medium">
        <color indexed="64"/>
      </right>
      <top style="medium">
        <color indexed="9"/>
      </top>
      <bottom style="medium">
        <color indexed="9"/>
      </bottom>
      <diagonal/>
    </border>
    <border>
      <left style="medium">
        <color indexed="64"/>
      </left>
      <right/>
      <top/>
      <bottom style="medium">
        <color indexed="9"/>
      </bottom>
      <diagonal/>
    </border>
    <border>
      <left/>
      <right style="medium">
        <color indexed="9"/>
      </right>
      <top style="medium">
        <color indexed="64"/>
      </top>
      <bottom style="medium">
        <color indexed="9"/>
      </bottom>
      <diagonal/>
    </border>
    <border>
      <left style="medium">
        <color indexed="64"/>
      </left>
      <right style="medium">
        <color indexed="9"/>
      </right>
      <top style="medium">
        <color indexed="64"/>
      </top>
      <bottom/>
      <diagonal/>
    </border>
    <border>
      <left style="thin">
        <color indexed="64"/>
      </left>
      <right/>
      <top/>
      <bottom/>
      <diagonal/>
    </border>
    <border>
      <left/>
      <right/>
      <top style="medium">
        <color indexed="64"/>
      </top>
      <bottom style="medium">
        <color indexed="9"/>
      </bottom>
      <diagonal/>
    </border>
    <border>
      <left style="medium">
        <color indexed="9"/>
      </left>
      <right/>
      <top style="medium">
        <color indexed="64"/>
      </top>
      <bottom/>
      <diagonal/>
    </border>
    <border>
      <left style="medium">
        <color indexed="9"/>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theme="0"/>
      </right>
      <top style="medium">
        <color theme="0"/>
      </top>
      <bottom/>
      <diagonal/>
    </border>
    <border>
      <left/>
      <right/>
      <top/>
      <bottom style="medium">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medium">
        <color indexed="64"/>
      </bottom>
      <diagonal/>
    </border>
    <border>
      <left style="medium">
        <color theme="0"/>
      </left>
      <right style="medium">
        <color theme="0"/>
      </right>
      <top/>
      <bottom style="medium">
        <color indexed="64"/>
      </bottom>
      <diagonal/>
    </border>
    <border>
      <left style="medium">
        <color indexed="64"/>
      </left>
      <right style="medium">
        <color theme="0"/>
      </right>
      <top/>
      <bottom style="medium">
        <color indexed="64"/>
      </bottom>
      <diagonal/>
    </border>
    <border>
      <left style="medium">
        <color indexed="64"/>
      </left>
      <right/>
      <top/>
      <bottom style="medium">
        <color theme="0"/>
      </bottom>
      <diagonal/>
    </border>
    <border>
      <left style="medium">
        <color indexed="64"/>
      </left>
      <right/>
      <top style="medium">
        <color indexed="9"/>
      </top>
      <bottom style="medium">
        <color theme="0"/>
      </bottom>
      <diagonal/>
    </border>
    <border>
      <left/>
      <right style="medium">
        <color indexed="64"/>
      </right>
      <top style="medium">
        <color indexed="64"/>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indexed="64"/>
      </top>
      <bottom/>
      <diagonal/>
    </border>
    <border>
      <left/>
      <right style="medium">
        <color indexed="64"/>
      </right>
      <top style="medium">
        <color theme="0"/>
      </top>
      <bottom style="medium">
        <color indexed="64"/>
      </bottom>
      <diagonal/>
    </border>
    <border>
      <left style="medium">
        <color indexed="9"/>
      </left>
      <right/>
      <top style="medium">
        <color indexed="64"/>
      </top>
      <bottom style="medium">
        <color theme="0"/>
      </bottom>
      <diagonal/>
    </border>
    <border>
      <left/>
      <right/>
      <top style="medium">
        <color indexed="64"/>
      </top>
      <bottom style="medium">
        <color theme="0"/>
      </bottom>
      <diagonal/>
    </border>
    <border>
      <left style="medium">
        <color indexed="9"/>
      </left>
      <right/>
      <top style="medium">
        <color theme="0"/>
      </top>
      <bottom style="medium">
        <color indexed="64"/>
      </bottom>
      <diagonal/>
    </border>
    <border>
      <left/>
      <right/>
      <top style="medium">
        <color theme="0"/>
      </top>
      <bottom style="medium">
        <color indexed="64"/>
      </bottom>
      <diagonal/>
    </border>
    <border>
      <left/>
      <right style="medium">
        <color theme="0"/>
      </right>
      <top/>
      <bottom style="medium">
        <color indexed="64"/>
      </bottom>
      <diagonal/>
    </border>
    <border>
      <left style="medium">
        <color theme="0"/>
      </left>
      <right style="medium">
        <color indexed="9"/>
      </right>
      <top/>
      <bottom style="medium">
        <color indexed="64"/>
      </bottom>
      <diagonal/>
    </border>
    <border>
      <left style="medium">
        <color indexed="9"/>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bottom style="medium">
        <color indexed="64"/>
      </bottom>
      <diagonal/>
    </border>
    <border>
      <left style="thin">
        <color indexed="64"/>
      </left>
      <right/>
      <top style="medium">
        <color indexed="64"/>
      </top>
      <bottom style="medium">
        <color indexed="9"/>
      </bottom>
      <diagonal/>
    </border>
    <border>
      <left style="thin">
        <color indexed="64"/>
      </left>
      <right style="medium">
        <color indexed="9"/>
      </right>
      <top/>
      <bottom style="medium">
        <color indexed="64"/>
      </bottom>
      <diagonal/>
    </border>
    <border>
      <left style="thin">
        <color indexed="64"/>
      </left>
      <right/>
      <top/>
      <bottom style="medium">
        <color theme="0"/>
      </bottom>
      <diagonal/>
    </border>
    <border>
      <left/>
      <right style="medium">
        <color indexed="64"/>
      </right>
      <top/>
      <bottom style="medium">
        <color theme="0"/>
      </bottom>
      <diagonal/>
    </border>
    <border>
      <left style="thin">
        <color indexed="64"/>
      </left>
      <right style="medium">
        <color indexed="9"/>
      </right>
      <top style="medium">
        <color indexed="9"/>
      </top>
      <bottom style="medium">
        <color indexed="9"/>
      </bottom>
      <diagonal/>
    </border>
    <border>
      <left style="thin">
        <color indexed="64"/>
      </left>
      <right style="medium">
        <color indexed="9"/>
      </right>
      <top/>
      <bottom style="medium">
        <color indexed="9"/>
      </bottom>
      <diagonal/>
    </border>
    <border>
      <left style="medium">
        <color indexed="9"/>
      </left>
      <right style="medium">
        <color indexed="64"/>
      </right>
      <top style="medium">
        <color indexed="9"/>
      </top>
      <bottom style="medium">
        <color indexed="9"/>
      </bottom>
      <diagonal/>
    </border>
    <border>
      <left style="medium">
        <color indexed="64"/>
      </left>
      <right/>
      <top style="medium">
        <color indexed="9"/>
      </top>
      <bottom/>
      <diagonal/>
    </border>
    <border>
      <left style="medium">
        <color indexed="64"/>
      </left>
      <right style="medium">
        <color indexed="9"/>
      </right>
      <top/>
      <bottom/>
      <diagonal/>
    </border>
    <border>
      <left style="medium">
        <color indexed="64"/>
      </left>
      <right style="medium">
        <color indexed="9"/>
      </right>
      <top style="thin">
        <color indexed="64"/>
      </top>
      <bottom style="medium">
        <color indexed="9"/>
      </bottom>
      <diagonal/>
    </border>
    <border>
      <left style="medium">
        <color indexed="9"/>
      </left>
      <right style="medium">
        <color indexed="9"/>
      </right>
      <top style="thin">
        <color indexed="64"/>
      </top>
      <bottom style="medium">
        <color indexed="9"/>
      </bottom>
      <diagonal/>
    </border>
    <border>
      <left style="medium">
        <color indexed="9"/>
      </left>
      <right/>
      <top style="thin">
        <color indexed="64"/>
      </top>
      <bottom style="medium">
        <color indexed="9"/>
      </bottom>
      <diagonal/>
    </border>
    <border>
      <left/>
      <right style="medium">
        <color indexed="9"/>
      </right>
      <top style="thin">
        <color indexed="64"/>
      </top>
      <bottom style="medium">
        <color indexed="9"/>
      </bottom>
      <diagonal/>
    </border>
    <border>
      <left/>
      <right/>
      <top style="thin">
        <color indexed="64"/>
      </top>
      <bottom style="medium">
        <color indexed="9"/>
      </bottom>
      <diagonal/>
    </border>
    <border>
      <left/>
      <right style="medium">
        <color indexed="64"/>
      </right>
      <top style="thin">
        <color indexed="64"/>
      </top>
      <bottom style="medium">
        <color indexed="9"/>
      </bottom>
      <diagonal/>
    </border>
    <border>
      <left/>
      <right style="thin">
        <color indexed="64"/>
      </right>
      <top style="thin">
        <color indexed="64"/>
      </top>
      <bottom style="medium">
        <color indexed="9"/>
      </bottom>
      <diagonal/>
    </border>
    <border>
      <left/>
      <right style="thin">
        <color indexed="64"/>
      </right>
      <top/>
      <bottom style="medium">
        <color indexed="9"/>
      </bottom>
      <diagonal/>
    </border>
    <border>
      <left style="thin">
        <color indexed="64"/>
      </left>
      <right style="medium">
        <color indexed="9"/>
      </right>
      <top style="medium">
        <color indexed="9"/>
      </top>
      <bottom style="thin">
        <color indexed="64"/>
      </bottom>
      <diagonal/>
    </border>
    <border>
      <left style="medium">
        <color indexed="9"/>
      </left>
      <right style="medium">
        <color indexed="9"/>
      </right>
      <top style="medium">
        <color indexed="9"/>
      </top>
      <bottom style="thin">
        <color indexed="64"/>
      </bottom>
      <diagonal/>
    </border>
    <border>
      <left style="medium">
        <color indexed="9"/>
      </left>
      <right style="medium">
        <color indexed="64"/>
      </right>
      <top style="medium">
        <color indexed="9"/>
      </top>
      <bottom style="thin">
        <color indexed="64"/>
      </bottom>
      <diagonal/>
    </border>
    <border>
      <left style="thin">
        <color indexed="64"/>
      </left>
      <right style="medium">
        <color indexed="9"/>
      </right>
      <top style="thin">
        <color indexed="64"/>
      </top>
      <bottom style="medium">
        <color indexed="9"/>
      </bottom>
      <diagonal/>
    </border>
    <border>
      <left style="medium">
        <color indexed="9"/>
      </left>
      <right style="medium">
        <color indexed="64"/>
      </right>
      <top style="thin">
        <color indexed="64"/>
      </top>
      <bottom style="medium">
        <color indexed="9"/>
      </bottom>
      <diagonal/>
    </border>
    <border>
      <left/>
      <right style="medium">
        <color indexed="9"/>
      </right>
      <top style="medium">
        <color indexed="9"/>
      </top>
      <bottom style="thin">
        <color indexed="64"/>
      </bottom>
      <diagonal/>
    </border>
    <border>
      <left/>
      <right style="medium">
        <color indexed="64"/>
      </right>
      <top style="medium">
        <color indexed="9"/>
      </top>
      <bottom style="thin">
        <color indexed="64"/>
      </bottom>
      <diagonal/>
    </border>
    <border>
      <left style="thin">
        <color indexed="64"/>
      </left>
      <right style="medium">
        <color indexed="9"/>
      </right>
      <top/>
      <bottom/>
      <diagonal/>
    </border>
  </borders>
  <cellStyleXfs count="5">
    <xf numFmtId="0" fontId="0" fillId="0" borderId="0"/>
    <xf numFmtId="0" fontId="26" fillId="0" borderId="0" applyNumberFormat="0" applyFill="0" applyBorder="0" applyAlignment="0" applyProtection="0">
      <alignment vertical="top"/>
      <protection locked="0"/>
    </xf>
    <xf numFmtId="43" fontId="4" fillId="0" borderId="0" applyFont="0" applyFill="0" applyBorder="0" applyAlignment="0" applyProtection="0"/>
    <xf numFmtId="9" fontId="4" fillId="0" borderId="0" applyFont="0" applyFill="0" applyBorder="0" applyAlignment="0" applyProtection="0"/>
    <xf numFmtId="0" fontId="1" fillId="0" borderId="0"/>
  </cellStyleXfs>
  <cellXfs count="412">
    <xf numFmtId="0" fontId="0" fillId="0" borderId="0" xfId="0"/>
    <xf numFmtId="0" fontId="0" fillId="2" borderId="0" xfId="0" applyFill="1"/>
    <xf numFmtId="0" fontId="1" fillId="2" borderId="0" xfId="4" applyFill="1"/>
    <xf numFmtId="0" fontId="13" fillId="0" borderId="0" xfId="0" applyFont="1"/>
    <xf numFmtId="0" fontId="14" fillId="2" borderId="0" xfId="0" applyFont="1" applyFill="1"/>
    <xf numFmtId="0" fontId="13" fillId="2" borderId="0" xfId="0" applyFont="1" applyFill="1"/>
    <xf numFmtId="0" fontId="0" fillId="2" borderId="2" xfId="0" applyFill="1" applyBorder="1"/>
    <xf numFmtId="0" fontId="0" fillId="2" borderId="4" xfId="0" applyFill="1" applyBorder="1"/>
    <xf numFmtId="0" fontId="0" fillId="2" borderId="6" xfId="0" applyFill="1" applyBorder="1"/>
    <xf numFmtId="0" fontId="1" fillId="2" borderId="6" xfId="4" applyFill="1" applyBorder="1"/>
    <xf numFmtId="0" fontId="0" fillId="0" borderId="6" xfId="0" applyBorder="1"/>
    <xf numFmtId="0" fontId="5" fillId="3" borderId="7" xfId="0" applyFont="1" applyFill="1" applyBorder="1" applyProtection="1">
      <protection hidden="1"/>
    </xf>
    <xf numFmtId="0" fontId="5" fillId="3" borderId="8" xfId="0" applyFont="1" applyFill="1" applyBorder="1" applyProtection="1">
      <protection hidden="1"/>
    </xf>
    <xf numFmtId="0" fontId="6" fillId="3" borderId="9" xfId="0" applyFont="1" applyFill="1" applyBorder="1" applyAlignment="1" applyProtection="1">
      <alignment horizontal="center" wrapText="1"/>
      <protection hidden="1"/>
    </xf>
    <xf numFmtId="0" fontId="0" fillId="2" borderId="0" xfId="0" applyFill="1" applyProtection="1">
      <protection hidden="1"/>
    </xf>
    <xf numFmtId="0" fontId="5" fillId="2" borderId="1" xfId="0" applyFont="1" applyFill="1" applyBorder="1" applyAlignment="1" applyProtection="1">
      <alignment horizontal="center"/>
      <protection hidden="1"/>
    </xf>
    <xf numFmtId="0" fontId="0" fillId="2" borderId="6" xfId="0" applyFill="1" applyBorder="1" applyAlignment="1" applyProtection="1">
      <alignment wrapText="1"/>
      <protection hidden="1"/>
    </xf>
    <xf numFmtId="0" fontId="0" fillId="2" borderId="0" xfId="0" applyFill="1" applyAlignment="1" applyProtection="1">
      <alignment wrapText="1"/>
      <protection hidden="1"/>
    </xf>
    <xf numFmtId="0" fontId="7" fillId="2" borderId="10" xfId="0" applyFont="1" applyFill="1" applyBorder="1" applyAlignment="1" applyProtection="1">
      <alignment horizontal="justify" wrapText="1"/>
      <protection hidden="1"/>
    </xf>
    <xf numFmtId="0" fontId="7" fillId="2" borderId="0" xfId="0" applyFont="1" applyFill="1" applyAlignment="1" applyProtection="1">
      <alignment horizontal="justify" wrapText="1"/>
      <protection hidden="1"/>
    </xf>
    <xf numFmtId="0" fontId="6" fillId="2" borderId="11" xfId="0" applyFont="1" applyFill="1" applyBorder="1" applyAlignment="1" applyProtection="1">
      <alignment horizontal="center" wrapText="1"/>
      <protection hidden="1"/>
    </xf>
    <xf numFmtId="0" fontId="6" fillId="2" borderId="10" xfId="0" applyFont="1" applyFill="1" applyBorder="1" applyAlignment="1" applyProtection="1">
      <alignment horizontal="center" wrapText="1"/>
      <protection hidden="1"/>
    </xf>
    <xf numFmtId="0" fontId="6" fillId="2" borderId="6" xfId="0" applyFont="1" applyFill="1" applyBorder="1" applyAlignment="1" applyProtection="1">
      <alignment horizontal="center" wrapText="1"/>
      <protection hidden="1"/>
    </xf>
    <xf numFmtId="0" fontId="8" fillId="2" borderId="6" xfId="0" applyFont="1" applyFill="1" applyBorder="1" applyAlignment="1" applyProtection="1">
      <alignment horizontal="center" wrapText="1"/>
      <protection hidden="1"/>
    </xf>
    <xf numFmtId="0" fontId="9" fillId="2" borderId="10" xfId="0" applyFont="1" applyFill="1" applyBorder="1" applyProtection="1">
      <protection hidden="1"/>
    </xf>
    <xf numFmtId="0" fontId="10" fillId="2" borderId="6" xfId="0" applyFont="1" applyFill="1" applyBorder="1" applyProtection="1">
      <protection hidden="1"/>
    </xf>
    <xf numFmtId="0" fontId="9" fillId="2" borderId="10" xfId="0" applyFont="1" applyFill="1" applyBorder="1" applyAlignment="1" applyProtection="1">
      <alignment horizontal="center"/>
      <protection hidden="1"/>
    </xf>
    <xf numFmtId="0" fontId="11" fillId="2" borderId="0" xfId="0" applyFont="1" applyFill="1" applyAlignment="1" applyProtection="1">
      <alignment horizontal="center" wrapText="1"/>
      <protection hidden="1"/>
    </xf>
    <xf numFmtId="0" fontId="9" fillId="2" borderId="6" xfId="0" applyFont="1" applyFill="1" applyBorder="1" applyAlignment="1" applyProtection="1">
      <alignment wrapText="1"/>
      <protection hidden="1"/>
    </xf>
    <xf numFmtId="0" fontId="12" fillId="2" borderId="12" xfId="0" applyFont="1" applyFill="1" applyBorder="1" applyAlignment="1" applyProtection="1">
      <alignment vertical="top" textRotation="90" wrapText="1"/>
      <protection hidden="1"/>
    </xf>
    <xf numFmtId="0" fontId="12" fillId="2" borderId="13" xfId="0" applyFont="1" applyFill="1" applyBorder="1" applyAlignment="1" applyProtection="1">
      <alignment vertical="top" textRotation="90" wrapText="1"/>
      <protection hidden="1"/>
    </xf>
    <xf numFmtId="0" fontId="12" fillId="2" borderId="14" xfId="0" applyFont="1" applyFill="1" applyBorder="1" applyAlignment="1" applyProtection="1">
      <alignment vertical="top" textRotation="90" wrapText="1"/>
      <protection hidden="1"/>
    </xf>
    <xf numFmtId="0" fontId="12" fillId="2" borderId="15" xfId="0" applyFont="1" applyFill="1" applyBorder="1" applyAlignment="1" applyProtection="1">
      <alignment vertical="top" textRotation="90" wrapText="1"/>
      <protection hidden="1"/>
    </xf>
    <xf numFmtId="0" fontId="6" fillId="2" borderId="9" xfId="0" applyFont="1" applyFill="1" applyBorder="1" applyAlignment="1" applyProtection="1">
      <alignment vertical="top" wrapText="1"/>
      <protection hidden="1"/>
    </xf>
    <xf numFmtId="0" fontId="6" fillId="2" borderId="8" xfId="0" applyFont="1" applyFill="1" applyBorder="1" applyAlignment="1" applyProtection="1">
      <alignment vertical="top" wrapText="1"/>
      <protection hidden="1"/>
    </xf>
    <xf numFmtId="0" fontId="10" fillId="2" borderId="9" xfId="0" applyFont="1" applyFill="1" applyBorder="1" applyAlignment="1" applyProtection="1">
      <alignment vertical="top" wrapText="1"/>
      <protection hidden="1"/>
    </xf>
    <xf numFmtId="0" fontId="10" fillId="2" borderId="8" xfId="0" applyFont="1" applyFill="1" applyBorder="1" applyAlignment="1" applyProtection="1">
      <alignment vertical="top" wrapText="1"/>
      <protection hidden="1"/>
    </xf>
    <xf numFmtId="0" fontId="5" fillId="0" borderId="16" xfId="0" applyFont="1" applyBorder="1" applyAlignment="1" applyProtection="1">
      <alignment horizontal="center"/>
      <protection hidden="1"/>
    </xf>
    <xf numFmtId="0" fontId="5" fillId="0" borderId="15" xfId="0" applyFont="1" applyBorder="1" applyAlignment="1" applyProtection="1">
      <alignment wrapText="1"/>
      <protection hidden="1"/>
    </xf>
    <xf numFmtId="0" fontId="7" fillId="2" borderId="15" xfId="0" applyFont="1" applyFill="1" applyBorder="1" applyAlignment="1" applyProtection="1">
      <alignment horizontal="center" vertical="top" wrapText="1"/>
      <protection hidden="1"/>
    </xf>
    <xf numFmtId="0" fontId="7" fillId="2" borderId="17" xfId="0" applyFont="1" applyFill="1" applyBorder="1" applyAlignment="1" applyProtection="1">
      <alignment vertical="top" wrapText="1"/>
      <protection hidden="1"/>
    </xf>
    <xf numFmtId="0" fontId="7" fillId="2" borderId="8" xfId="0" applyFont="1" applyFill="1" applyBorder="1" applyAlignment="1" applyProtection="1">
      <alignment vertical="top" wrapText="1"/>
      <protection hidden="1"/>
    </xf>
    <xf numFmtId="0" fontId="7" fillId="2" borderId="15" xfId="0" applyFont="1" applyFill="1" applyBorder="1" applyAlignment="1" applyProtection="1">
      <alignment horizontal="center" wrapText="1"/>
      <protection hidden="1"/>
    </xf>
    <xf numFmtId="0" fontId="10" fillId="2" borderId="18" xfId="0" applyFont="1" applyFill="1" applyBorder="1" applyAlignment="1" applyProtection="1">
      <alignment wrapText="1"/>
      <protection hidden="1"/>
    </xf>
    <xf numFmtId="0" fontId="0" fillId="2" borderId="1" xfId="0" applyFill="1" applyBorder="1" applyProtection="1">
      <protection hidden="1"/>
    </xf>
    <xf numFmtId="0" fontId="0" fillId="2" borderId="6" xfId="0" applyFill="1" applyBorder="1" applyProtection="1">
      <protection hidden="1"/>
    </xf>
    <xf numFmtId="0" fontId="10" fillId="2" borderId="0" xfId="0" applyFont="1" applyFill="1" applyAlignment="1" applyProtection="1">
      <alignment wrapText="1"/>
      <protection hidden="1"/>
    </xf>
    <xf numFmtId="0" fontId="7" fillId="3" borderId="8" xfId="0" applyFont="1" applyFill="1" applyBorder="1" applyAlignment="1" applyProtection="1">
      <alignment horizontal="center" vertical="center"/>
      <protection hidden="1"/>
    </xf>
    <xf numFmtId="0" fontId="5" fillId="3" borderId="8" xfId="0" applyFont="1" applyFill="1" applyBorder="1" applyAlignment="1" applyProtection="1">
      <alignment horizontal="center" vertical="center"/>
      <protection locked="0" hidden="1"/>
    </xf>
    <xf numFmtId="0" fontId="6" fillId="3" borderId="8" xfId="0" applyFont="1" applyFill="1" applyBorder="1" applyAlignment="1" applyProtection="1">
      <alignment horizontal="center" wrapText="1"/>
      <protection hidden="1"/>
    </xf>
    <xf numFmtId="0" fontId="5" fillId="3" borderId="8" xfId="0" applyFont="1" applyFill="1" applyBorder="1" applyAlignment="1" applyProtection="1">
      <alignment horizontal="center" vertical="center"/>
      <protection hidden="1"/>
    </xf>
    <xf numFmtId="0" fontId="1" fillId="2" borderId="19" xfId="4" applyFill="1" applyBorder="1" applyProtection="1">
      <protection hidden="1"/>
    </xf>
    <xf numFmtId="0" fontId="1" fillId="2" borderId="20" xfId="4" applyFill="1" applyBorder="1" applyProtection="1">
      <protection hidden="1"/>
    </xf>
    <xf numFmtId="0" fontId="0" fillId="2" borderId="21" xfId="0" applyFill="1" applyBorder="1" applyProtection="1">
      <protection hidden="1"/>
    </xf>
    <xf numFmtId="0" fontId="1" fillId="2" borderId="21" xfId="4" applyFill="1" applyBorder="1" applyProtection="1">
      <protection hidden="1"/>
    </xf>
    <xf numFmtId="0" fontId="2" fillId="4" borderId="0" xfId="0" applyFont="1" applyFill="1" applyProtection="1">
      <protection locked="0" hidden="1"/>
    </xf>
    <xf numFmtId="10" fontId="0" fillId="2" borderId="2" xfId="0" applyNumberFormat="1" applyFill="1" applyBorder="1" applyProtection="1">
      <protection hidden="1"/>
    </xf>
    <xf numFmtId="0" fontId="0" fillId="2" borderId="19" xfId="0" applyFill="1" applyBorder="1" applyProtection="1">
      <protection hidden="1"/>
    </xf>
    <xf numFmtId="10" fontId="0" fillId="2" borderId="22" xfId="0" applyNumberFormat="1" applyFill="1" applyBorder="1" applyProtection="1">
      <protection hidden="1"/>
    </xf>
    <xf numFmtId="0" fontId="3" fillId="4" borderId="0" xfId="0" applyFont="1" applyFill="1" applyProtection="1">
      <protection locked="0" hidden="1"/>
    </xf>
    <xf numFmtId="0" fontId="13" fillId="2" borderId="0" xfId="0" applyFont="1" applyFill="1" applyProtection="1">
      <protection hidden="1"/>
    </xf>
    <xf numFmtId="0" fontId="2" fillId="4" borderId="0" xfId="1" applyFont="1" applyFill="1" applyAlignment="1" applyProtection="1">
      <protection locked="0" hidden="1"/>
    </xf>
    <xf numFmtId="0" fontId="14" fillId="2" borderId="0" xfId="0" applyFont="1" applyFill="1" applyProtection="1">
      <protection hidden="1"/>
    </xf>
    <xf numFmtId="0" fontId="8" fillId="2" borderId="0" xfId="0" applyFont="1" applyFill="1" applyAlignment="1" applyProtection="1">
      <alignment horizontal="center" wrapText="1"/>
      <protection hidden="1"/>
    </xf>
    <xf numFmtId="0" fontId="10" fillId="2" borderId="0" xfId="0" applyFont="1" applyFill="1" applyProtection="1">
      <protection hidden="1"/>
    </xf>
    <xf numFmtId="0" fontId="2" fillId="4" borderId="4" xfId="0" applyFont="1" applyFill="1" applyBorder="1" applyProtection="1">
      <protection locked="0" hidden="1"/>
    </xf>
    <xf numFmtId="0" fontId="0" fillId="2" borderId="4" xfId="0" applyFill="1" applyBorder="1" applyProtection="1">
      <protection hidden="1"/>
    </xf>
    <xf numFmtId="0" fontId="10" fillId="2" borderId="0" xfId="0" applyFont="1" applyFill="1" applyAlignment="1">
      <alignment wrapText="1"/>
    </xf>
    <xf numFmtId="0" fontId="0" fillId="2" borderId="21" xfId="0" applyFill="1" applyBorder="1"/>
    <xf numFmtId="0" fontId="0" fillId="2" borderId="22" xfId="0" applyFill="1" applyBorder="1"/>
    <xf numFmtId="0" fontId="10" fillId="2" borderId="0" xfId="0" applyFont="1" applyFill="1" applyAlignment="1" applyProtection="1">
      <alignment horizontal="center" vertical="top" wrapText="1"/>
      <protection hidden="1"/>
    </xf>
    <xf numFmtId="0" fontId="0" fillId="0" borderId="56" xfId="0" applyBorder="1"/>
    <xf numFmtId="0" fontId="1" fillId="2" borderId="4" xfId="4" applyFill="1" applyBorder="1" applyProtection="1">
      <protection hidden="1"/>
    </xf>
    <xf numFmtId="0" fontId="1" fillId="2" borderId="5" xfId="4" applyFill="1" applyBorder="1" applyProtection="1">
      <protection hidden="1"/>
    </xf>
    <xf numFmtId="0" fontId="2" fillId="7" borderId="4" xfId="0" applyFont="1" applyFill="1" applyBorder="1" applyProtection="1">
      <protection locked="0" hidden="1"/>
    </xf>
    <xf numFmtId="0" fontId="0" fillId="0" borderId="57" xfId="0" applyBorder="1"/>
    <xf numFmtId="0" fontId="15" fillId="0" borderId="56" xfId="0" applyFont="1" applyBorder="1" applyAlignment="1">
      <alignment horizontal="center"/>
    </xf>
    <xf numFmtId="0" fontId="0" fillId="0" borderId="58" xfId="0" applyBorder="1"/>
    <xf numFmtId="0" fontId="26" fillId="0" borderId="58" xfId="1" applyFill="1" applyBorder="1" applyAlignment="1" applyProtection="1"/>
    <xf numFmtId="0" fontId="0" fillId="6" borderId="0" xfId="0" applyFill="1"/>
    <xf numFmtId="0" fontId="7" fillId="2" borderId="10" xfId="0" applyFont="1" applyFill="1" applyBorder="1" applyAlignment="1" applyProtection="1">
      <alignment wrapText="1"/>
      <protection hidden="1"/>
    </xf>
    <xf numFmtId="0" fontId="10" fillId="2" borderId="10" xfId="0" applyFont="1" applyFill="1" applyBorder="1" applyAlignment="1" applyProtection="1">
      <alignment wrapText="1"/>
      <protection hidden="1"/>
    </xf>
    <xf numFmtId="0" fontId="10" fillId="2" borderId="14" xfId="0" applyFont="1" applyFill="1" applyBorder="1" applyAlignment="1" applyProtection="1">
      <alignment horizontal="center" vertical="top" wrapText="1"/>
      <protection hidden="1"/>
    </xf>
    <xf numFmtId="0" fontId="10" fillId="2" borderId="12" xfId="0" applyFont="1" applyFill="1" applyBorder="1" applyAlignment="1" applyProtection="1">
      <alignment wrapText="1"/>
      <protection hidden="1"/>
    </xf>
    <xf numFmtId="0" fontId="7" fillId="2" borderId="4" xfId="0" applyFont="1" applyFill="1" applyBorder="1" applyAlignment="1" applyProtection="1">
      <alignment wrapText="1"/>
      <protection hidden="1"/>
    </xf>
    <xf numFmtId="0" fontId="20" fillId="5" borderId="15" xfId="0" applyFont="1" applyFill="1" applyBorder="1" applyAlignment="1" applyProtection="1">
      <alignment horizontal="center" wrapText="1"/>
      <protection hidden="1"/>
    </xf>
    <xf numFmtId="0" fontId="20" fillId="5" borderId="14" xfId="0" applyFont="1" applyFill="1" applyBorder="1" applyAlignment="1" applyProtection="1">
      <alignment horizontal="center" wrapText="1"/>
      <protection hidden="1"/>
    </xf>
    <xf numFmtId="0" fontId="20" fillId="5" borderId="59" xfId="0" applyFont="1" applyFill="1" applyBorder="1" applyAlignment="1" applyProtection="1">
      <alignment horizontal="center" wrapText="1"/>
      <protection hidden="1"/>
    </xf>
    <xf numFmtId="0" fontId="19" fillId="5" borderId="59" xfId="0" applyFont="1" applyFill="1" applyBorder="1" applyAlignment="1" applyProtection="1">
      <alignment wrapText="1"/>
      <protection hidden="1"/>
    </xf>
    <xf numFmtId="0" fontId="29" fillId="0" borderId="0" xfId="0" applyFont="1" applyAlignment="1">
      <alignment horizontal="left"/>
    </xf>
    <xf numFmtId="0" fontId="30" fillId="6" borderId="0" xfId="0" applyFont="1" applyFill="1" applyProtection="1">
      <protection hidden="1"/>
    </xf>
    <xf numFmtId="0" fontId="30" fillId="2" borderId="0" xfId="0" applyFont="1" applyFill="1" applyProtection="1">
      <protection hidden="1"/>
    </xf>
    <xf numFmtId="0" fontId="31" fillId="2" borderId="0" xfId="0" applyFont="1" applyFill="1" applyProtection="1">
      <protection hidden="1"/>
    </xf>
    <xf numFmtId="0" fontId="20" fillId="5" borderId="16" xfId="0" applyFont="1" applyFill="1" applyBorder="1" applyAlignment="1" applyProtection="1">
      <alignment horizontal="center" wrapText="1"/>
      <protection hidden="1"/>
    </xf>
    <xf numFmtId="43" fontId="20" fillId="5" borderId="37" xfId="2" applyFont="1" applyFill="1" applyBorder="1" applyAlignment="1" applyProtection="1">
      <alignment horizontal="left" wrapText="1"/>
      <protection hidden="1"/>
    </xf>
    <xf numFmtId="0" fontId="19" fillId="5" borderId="40" xfId="0" applyFont="1" applyFill="1" applyBorder="1" applyAlignment="1" applyProtection="1">
      <alignment wrapText="1"/>
      <protection hidden="1"/>
    </xf>
    <xf numFmtId="0" fontId="6" fillId="2" borderId="12" xfId="0" applyFont="1" applyFill="1" applyBorder="1" applyAlignment="1" applyProtection="1">
      <alignment vertical="top" wrapText="1"/>
      <protection hidden="1"/>
    </xf>
    <xf numFmtId="0" fontId="6" fillId="2" borderId="13" xfId="0" applyFont="1" applyFill="1" applyBorder="1" applyAlignment="1" applyProtection="1">
      <alignment vertical="top" wrapText="1"/>
      <protection hidden="1"/>
    </xf>
    <xf numFmtId="0" fontId="6" fillId="2" borderId="14" xfId="0" applyFont="1" applyFill="1" applyBorder="1" applyAlignment="1" applyProtection="1">
      <alignment vertical="top" wrapText="1"/>
      <protection hidden="1"/>
    </xf>
    <xf numFmtId="0" fontId="6" fillId="2" borderId="15" xfId="0" applyFont="1" applyFill="1" applyBorder="1" applyAlignment="1" applyProtection="1">
      <alignment vertical="top" wrapText="1"/>
      <protection hidden="1"/>
    </xf>
    <xf numFmtId="0" fontId="20" fillId="5" borderId="65" xfId="0" applyFont="1" applyFill="1" applyBorder="1" applyAlignment="1" applyProtection="1">
      <alignment horizontal="center" wrapText="1"/>
      <protection hidden="1"/>
    </xf>
    <xf numFmtId="0" fontId="32" fillId="2" borderId="4" xfId="0" applyFont="1" applyFill="1" applyBorder="1" applyProtection="1">
      <protection hidden="1"/>
    </xf>
    <xf numFmtId="0" fontId="32" fillId="2" borderId="0" xfId="0" applyFont="1" applyFill="1" applyProtection="1">
      <protection hidden="1"/>
    </xf>
    <xf numFmtId="0" fontId="24" fillId="5" borderId="48" xfId="0" applyFont="1" applyFill="1" applyBorder="1" applyProtection="1">
      <protection hidden="1"/>
    </xf>
    <xf numFmtId="0" fontId="25" fillId="2" borderId="6" xfId="0" applyFont="1" applyFill="1" applyBorder="1" applyAlignment="1" applyProtection="1">
      <alignment horizontal="justify" wrapText="1"/>
      <protection hidden="1"/>
    </xf>
    <xf numFmtId="0" fontId="25" fillId="2" borderId="17" xfId="0" applyFont="1" applyFill="1" applyBorder="1" applyAlignment="1" applyProtection="1">
      <alignment vertical="top" wrapText="1"/>
      <protection hidden="1"/>
    </xf>
    <xf numFmtId="0" fontId="1" fillId="3" borderId="17" xfId="0" applyFont="1" applyFill="1" applyBorder="1" applyAlignment="1" applyProtection="1">
      <alignment horizontal="center" wrapText="1"/>
      <protection hidden="1"/>
    </xf>
    <xf numFmtId="0" fontId="32" fillId="2" borderId="21" xfId="0" applyFont="1" applyFill="1" applyBorder="1" applyProtection="1">
      <protection hidden="1"/>
    </xf>
    <xf numFmtId="0" fontId="32" fillId="2" borderId="0" xfId="0" applyFont="1" applyFill="1"/>
    <xf numFmtId="0" fontId="32" fillId="0" borderId="0" xfId="0" applyFont="1"/>
    <xf numFmtId="0" fontId="24" fillId="5" borderId="47" xfId="0" applyFont="1" applyFill="1" applyBorder="1" applyProtection="1">
      <protection hidden="1"/>
    </xf>
    <xf numFmtId="0" fontId="27" fillId="0" borderId="0" xfId="0" applyFont="1"/>
    <xf numFmtId="0" fontId="0" fillId="0" borderId="50" xfId="0" applyBorder="1"/>
    <xf numFmtId="0" fontId="0" fillId="0" borderId="68" xfId="0" applyBorder="1"/>
    <xf numFmtId="0" fontId="0" fillId="0" borderId="69" xfId="0" applyBorder="1"/>
    <xf numFmtId="0" fontId="0" fillId="0" borderId="70" xfId="0" applyBorder="1"/>
    <xf numFmtId="0" fontId="33" fillId="6" borderId="0" xfId="0" applyFont="1" applyFill="1" applyAlignment="1" applyProtection="1">
      <alignment horizontal="center" vertical="center" wrapText="1"/>
      <protection hidden="1"/>
    </xf>
    <xf numFmtId="0" fontId="34" fillId="0" borderId="0" xfId="0" applyFont="1"/>
    <xf numFmtId="0" fontId="26" fillId="0" borderId="0" xfId="1" applyBorder="1" applyAlignment="1" applyProtection="1"/>
    <xf numFmtId="0" fontId="35" fillId="0" borderId="0" xfId="0" applyFont="1"/>
    <xf numFmtId="164" fontId="0" fillId="0" borderId="0" xfId="0" applyNumberFormat="1"/>
    <xf numFmtId="0" fontId="0" fillId="0" borderId="0" xfId="0" applyAlignment="1">
      <alignment wrapText="1"/>
    </xf>
    <xf numFmtId="0" fontId="19" fillId="5" borderId="84" xfId="0" applyFont="1" applyFill="1" applyBorder="1" applyAlignment="1" applyProtection="1">
      <alignment wrapText="1"/>
      <protection hidden="1"/>
    </xf>
    <xf numFmtId="0" fontId="19" fillId="5" borderId="85" xfId="0" applyFont="1" applyFill="1" applyBorder="1" applyAlignment="1" applyProtection="1">
      <alignment horizontal="center" wrapText="1"/>
      <protection hidden="1"/>
    </xf>
    <xf numFmtId="0" fontId="21" fillId="8" borderId="7" xfId="0" applyFont="1" applyFill="1" applyBorder="1" applyAlignment="1" applyProtection="1">
      <alignment horizontal="center" vertical="center" wrapText="1"/>
      <protection hidden="1"/>
    </xf>
    <xf numFmtId="0" fontId="21" fillId="10" borderId="33" xfId="0" applyFont="1" applyFill="1" applyBorder="1" applyAlignment="1" applyProtection="1">
      <alignment horizontal="center" vertical="center" wrapText="1"/>
      <protection hidden="1"/>
    </xf>
    <xf numFmtId="0" fontId="21" fillId="11" borderId="43" xfId="0" applyFont="1" applyFill="1" applyBorder="1" applyAlignment="1" applyProtection="1">
      <alignment horizontal="center" vertical="center" wrapText="1"/>
      <protection hidden="1"/>
    </xf>
    <xf numFmtId="0" fontId="33" fillId="12" borderId="86" xfId="0" applyFont="1" applyFill="1" applyBorder="1" applyAlignment="1" applyProtection="1">
      <alignment horizontal="center" vertical="center" wrapText="1"/>
      <protection locked="0" hidden="1"/>
    </xf>
    <xf numFmtId="0" fontId="33" fillId="12" borderId="8" xfId="0" applyFont="1" applyFill="1" applyBorder="1" applyAlignment="1" applyProtection="1">
      <alignment horizontal="center" vertical="center" wrapText="1"/>
      <protection locked="0" hidden="1"/>
    </xf>
    <xf numFmtId="0" fontId="22" fillId="12" borderId="15" xfId="0" applyFont="1" applyFill="1" applyBorder="1" applyAlignment="1" applyProtection="1">
      <alignment horizontal="center" wrapText="1"/>
      <protection locked="0" hidden="1"/>
    </xf>
    <xf numFmtId="0" fontId="23" fillId="12" borderId="23" xfId="0" applyFont="1" applyFill="1" applyBorder="1" applyAlignment="1" applyProtection="1">
      <alignment horizontal="center" vertical="center" wrapText="1"/>
      <protection locked="0" hidden="1"/>
    </xf>
    <xf numFmtId="0" fontId="22" fillId="12" borderId="37" xfId="0" applyFont="1" applyFill="1" applyBorder="1" applyAlignment="1" applyProtection="1">
      <alignment horizontal="center" wrapText="1"/>
      <protection locked="0" hidden="1"/>
    </xf>
    <xf numFmtId="0" fontId="22" fillId="12" borderId="40" xfId="0" applyFont="1" applyFill="1" applyBorder="1" applyAlignment="1" applyProtection="1">
      <alignment horizontal="center" wrapText="1"/>
      <protection locked="0" hidden="1"/>
    </xf>
    <xf numFmtId="0" fontId="22" fillId="12" borderId="86" xfId="0" applyFont="1" applyFill="1" applyBorder="1" applyAlignment="1" applyProtection="1">
      <alignment horizontal="center" vertical="center" wrapText="1"/>
      <protection locked="0" hidden="1"/>
    </xf>
    <xf numFmtId="0" fontId="19" fillId="12" borderId="40" xfId="0" applyFont="1" applyFill="1" applyBorder="1" applyAlignment="1" applyProtection="1">
      <alignment wrapText="1"/>
      <protection hidden="1"/>
    </xf>
    <xf numFmtId="0" fontId="22" fillId="12" borderId="15" xfId="0" applyFont="1" applyFill="1" applyBorder="1" applyAlignment="1" applyProtection="1">
      <alignment horizontal="center" vertical="center" wrapText="1"/>
      <protection locked="0" hidden="1"/>
    </xf>
    <xf numFmtId="0" fontId="23" fillId="12" borderId="23" xfId="0" applyFont="1" applyFill="1" applyBorder="1" applyAlignment="1" applyProtection="1">
      <alignment horizontal="center" vertical="center"/>
      <protection locked="0" hidden="1"/>
    </xf>
    <xf numFmtId="0" fontId="23" fillId="12" borderId="8" xfId="0" applyFont="1" applyFill="1" applyBorder="1" applyAlignment="1" applyProtection="1">
      <alignment horizontal="center" vertical="center"/>
      <protection locked="0" hidden="1"/>
    </xf>
    <xf numFmtId="0" fontId="22" fillId="12" borderId="87" xfId="0" applyFont="1" applyFill="1" applyBorder="1" applyAlignment="1" applyProtection="1">
      <alignment horizontal="center" wrapText="1"/>
      <protection locked="0" hidden="1"/>
    </xf>
    <xf numFmtId="0" fontId="22" fillId="12" borderId="41" xfId="0" applyFont="1" applyFill="1" applyBorder="1" applyAlignment="1" applyProtection="1">
      <alignment horizontal="center" wrapText="1"/>
      <protection locked="0" hidden="1"/>
    </xf>
    <xf numFmtId="0" fontId="22" fillId="12" borderId="23" xfId="0" applyFont="1" applyFill="1" applyBorder="1" applyAlignment="1" applyProtection="1">
      <alignment horizontal="center" wrapText="1"/>
      <protection locked="0" hidden="1"/>
    </xf>
    <xf numFmtId="0" fontId="22" fillId="12" borderId="23" xfId="0" applyFont="1" applyFill="1" applyBorder="1" applyAlignment="1" applyProtection="1">
      <alignment horizontal="center" vertical="center" wrapText="1"/>
      <protection locked="0" hidden="1"/>
    </xf>
    <xf numFmtId="0" fontId="22" fillId="12" borderId="42" xfId="0" applyFont="1" applyFill="1" applyBorder="1" applyAlignment="1" applyProtection="1">
      <alignment horizontal="center" wrapText="1"/>
      <protection locked="0" hidden="1"/>
    </xf>
    <xf numFmtId="0" fontId="23" fillId="12" borderId="86" xfId="0" applyFont="1" applyFill="1" applyBorder="1" applyAlignment="1" applyProtection="1">
      <alignment horizontal="center" vertical="center" wrapText="1"/>
      <protection locked="0" hidden="1"/>
    </xf>
    <xf numFmtId="0" fontId="22" fillId="12" borderId="86" xfId="0" applyFont="1" applyFill="1" applyBorder="1" applyAlignment="1" applyProtection="1">
      <alignment horizontal="center" wrapText="1"/>
      <protection locked="0" hidden="1"/>
    </xf>
    <xf numFmtId="0" fontId="22" fillId="12" borderId="31" xfId="0" applyFont="1" applyFill="1" applyBorder="1" applyAlignment="1" applyProtection="1">
      <alignment horizontal="center" wrapText="1"/>
      <protection locked="0" hidden="1"/>
    </xf>
    <xf numFmtId="0" fontId="22" fillId="12" borderId="49" xfId="0" applyFont="1" applyFill="1" applyBorder="1" applyAlignment="1" applyProtection="1">
      <alignment horizontal="center" vertical="center" wrapText="1"/>
      <protection hidden="1"/>
    </xf>
    <xf numFmtId="0" fontId="23" fillId="12" borderId="33" xfId="0" applyFont="1" applyFill="1" applyBorder="1" applyAlignment="1" applyProtection="1">
      <alignment horizontal="center" vertical="center" wrapText="1"/>
      <protection hidden="1"/>
    </xf>
    <xf numFmtId="0" fontId="0" fillId="13" borderId="3" xfId="0" applyFill="1" applyBorder="1"/>
    <xf numFmtId="0" fontId="0" fillId="13" borderId="5" xfId="0" applyFill="1" applyBorder="1"/>
    <xf numFmtId="0" fontId="0" fillId="13" borderId="4" xfId="0" applyFill="1" applyBorder="1"/>
    <xf numFmtId="0" fontId="32" fillId="13" borderId="4" xfId="0" applyFont="1" applyFill="1" applyBorder="1" applyProtection="1">
      <protection hidden="1"/>
    </xf>
    <xf numFmtId="0" fontId="0" fillId="13" borderId="1" xfId="0" applyFill="1" applyBorder="1"/>
    <xf numFmtId="0" fontId="0" fillId="13" borderId="6" xfId="0" applyFill="1" applyBorder="1"/>
    <xf numFmtId="0" fontId="0" fillId="13" borderId="0" xfId="0" applyFill="1"/>
    <xf numFmtId="0" fontId="32" fillId="13" borderId="0" xfId="0" applyFont="1" applyFill="1" applyProtection="1">
      <protection hidden="1"/>
    </xf>
    <xf numFmtId="0" fontId="17" fillId="13" borderId="56" xfId="0" applyFont="1" applyFill="1" applyBorder="1"/>
    <xf numFmtId="0" fontId="15" fillId="13" borderId="56" xfId="0" applyFont="1" applyFill="1" applyBorder="1" applyAlignment="1">
      <alignment horizontal="center"/>
    </xf>
    <xf numFmtId="0" fontId="27" fillId="13" borderId="0" xfId="0" applyFont="1" applyFill="1"/>
    <xf numFmtId="0" fontId="27" fillId="13" borderId="0" xfId="0" applyFont="1" applyFill="1" applyAlignment="1">
      <alignment horizontal="center"/>
    </xf>
    <xf numFmtId="0" fontId="15" fillId="13" borderId="34" xfId="0" applyFont="1" applyFill="1" applyBorder="1" applyAlignment="1" applyProtection="1">
      <alignment horizontal="center" textRotation="90" wrapText="1"/>
      <protection hidden="1"/>
    </xf>
    <xf numFmtId="0" fontId="3" fillId="13" borderId="49" xfId="0" applyFont="1" applyFill="1" applyBorder="1" applyAlignment="1" applyProtection="1">
      <alignment horizontal="center" textRotation="90" wrapText="1"/>
      <protection hidden="1"/>
    </xf>
    <xf numFmtId="0" fontId="3" fillId="13" borderId="34" xfId="0" applyFont="1" applyFill="1" applyBorder="1" applyAlignment="1" applyProtection="1">
      <alignment horizontal="center" textRotation="90" wrapText="1"/>
      <protection hidden="1"/>
    </xf>
    <xf numFmtId="0" fontId="15" fillId="13" borderId="36" xfId="0" applyFont="1" applyFill="1" applyBorder="1" applyAlignment="1" applyProtection="1">
      <alignment horizontal="center" textRotation="90" wrapText="1"/>
      <protection hidden="1"/>
    </xf>
    <xf numFmtId="0" fontId="15" fillId="13" borderId="21" xfId="0" applyFont="1" applyFill="1" applyBorder="1" applyAlignment="1" applyProtection="1">
      <alignment horizontal="center" textRotation="90" wrapText="1"/>
      <protection hidden="1"/>
    </xf>
    <xf numFmtId="0" fontId="3" fillId="13" borderId="35" xfId="0" applyFont="1" applyFill="1" applyBorder="1" applyAlignment="1" applyProtection="1">
      <alignment horizontal="center" textRotation="90" wrapText="1"/>
      <protection hidden="1"/>
    </xf>
    <xf numFmtId="0" fontId="3" fillId="13" borderId="20" xfId="0" applyFont="1" applyFill="1" applyBorder="1" applyAlignment="1" applyProtection="1">
      <alignment horizontal="center" textRotation="90" wrapText="1"/>
      <protection hidden="1"/>
    </xf>
    <xf numFmtId="0" fontId="15" fillId="13" borderId="20" xfId="0" applyFont="1" applyFill="1" applyBorder="1" applyAlignment="1" applyProtection="1">
      <alignment horizontal="center" textRotation="90" wrapText="1"/>
      <protection hidden="1"/>
    </xf>
    <xf numFmtId="0" fontId="15" fillId="13" borderId="22" xfId="0" applyFont="1" applyFill="1" applyBorder="1" applyAlignment="1" applyProtection="1">
      <alignment horizontal="center" textRotation="90" wrapText="1"/>
      <protection hidden="1"/>
    </xf>
    <xf numFmtId="0" fontId="15" fillId="13" borderId="35" xfId="0" applyFont="1" applyFill="1" applyBorder="1" applyAlignment="1" applyProtection="1">
      <alignment horizontal="center" textRotation="90" wrapText="1"/>
      <protection hidden="1"/>
    </xf>
    <xf numFmtId="0" fontId="15" fillId="13" borderId="64" xfId="0" applyFont="1" applyFill="1" applyBorder="1" applyAlignment="1" applyProtection="1">
      <alignment horizontal="center" textRotation="90" wrapText="1"/>
      <protection hidden="1"/>
    </xf>
    <xf numFmtId="0" fontId="15" fillId="13" borderId="63" xfId="0" applyFont="1" applyFill="1" applyBorder="1" applyAlignment="1" applyProtection="1">
      <alignment horizontal="center" textRotation="90" wrapText="1"/>
      <protection hidden="1"/>
    </xf>
    <xf numFmtId="0" fontId="15" fillId="13" borderId="81" xfId="0" applyFont="1" applyFill="1" applyBorder="1" applyAlignment="1" applyProtection="1">
      <alignment horizontal="center" textRotation="90" wrapText="1"/>
      <protection hidden="1"/>
    </xf>
    <xf numFmtId="0" fontId="15" fillId="13" borderId="83" xfId="0" applyFont="1" applyFill="1" applyBorder="1" applyAlignment="1" applyProtection="1">
      <alignment horizontal="center" textRotation="90" wrapText="1"/>
      <protection hidden="1"/>
    </xf>
    <xf numFmtId="0" fontId="22" fillId="12" borderId="100" xfId="0" applyFont="1" applyFill="1" applyBorder="1" applyAlignment="1" applyProtection="1">
      <alignment horizontal="center" wrapText="1"/>
      <protection locked="0" hidden="1"/>
    </xf>
    <xf numFmtId="0" fontId="22" fillId="12" borderId="100" xfId="0" applyFont="1" applyFill="1" applyBorder="1" applyAlignment="1" applyProtection="1">
      <alignment horizontal="center" vertical="center" wrapText="1"/>
      <protection locked="0" hidden="1"/>
    </xf>
    <xf numFmtId="0" fontId="40" fillId="12" borderId="86" xfId="0" applyFont="1" applyFill="1" applyBorder="1" applyAlignment="1" applyProtection="1">
      <alignment horizontal="center" vertical="center" wrapText="1"/>
      <protection locked="0" hidden="1"/>
    </xf>
    <xf numFmtId="0" fontId="40" fillId="12" borderId="99" xfId="0" applyFont="1" applyFill="1" applyBorder="1" applyAlignment="1" applyProtection="1">
      <alignment horizontal="center" vertical="center" wrapText="1"/>
      <protection locked="0" hidden="1"/>
    </xf>
    <xf numFmtId="0" fontId="43" fillId="12" borderId="31" xfId="0" applyFont="1" applyFill="1" applyBorder="1" applyAlignment="1" applyProtection="1">
      <alignment horizontal="center" wrapText="1"/>
      <protection locked="0" hidden="1"/>
    </xf>
    <xf numFmtId="0" fontId="19" fillId="12" borderId="50" xfId="0" applyFont="1" applyFill="1" applyBorder="1" applyAlignment="1" applyProtection="1">
      <alignment wrapText="1"/>
      <protection hidden="1"/>
    </xf>
    <xf numFmtId="0" fontId="19" fillId="12" borderId="0" xfId="0" applyFont="1" applyFill="1" applyAlignment="1" applyProtection="1">
      <alignment wrapText="1"/>
      <protection hidden="1"/>
    </xf>
    <xf numFmtId="0" fontId="40" fillId="12" borderId="102" xfId="0" applyFont="1" applyFill="1" applyBorder="1" applyAlignment="1" applyProtection="1">
      <alignment horizontal="center" vertical="center" wrapText="1"/>
      <protection locked="0" hidden="1"/>
    </xf>
    <xf numFmtId="0" fontId="33" fillId="12" borderId="94" xfId="0" applyFont="1" applyFill="1" applyBorder="1" applyAlignment="1" applyProtection="1">
      <alignment horizontal="center" vertical="center" wrapText="1"/>
      <protection locked="0" hidden="1"/>
    </xf>
    <xf numFmtId="0" fontId="22" fillId="12" borderId="92" xfId="0" applyFont="1" applyFill="1" applyBorder="1" applyAlignment="1" applyProtection="1">
      <alignment horizontal="center" wrapText="1"/>
      <protection locked="0" hidden="1"/>
    </xf>
    <xf numFmtId="0" fontId="23" fillId="12" borderId="92" xfId="0" applyFont="1" applyFill="1" applyBorder="1" applyAlignment="1" applyProtection="1">
      <alignment horizontal="center" vertical="center" wrapText="1"/>
      <protection locked="0" hidden="1"/>
    </xf>
    <xf numFmtId="0" fontId="22" fillId="12" borderId="92" xfId="0" applyFont="1" applyFill="1" applyBorder="1" applyAlignment="1" applyProtection="1">
      <alignment horizontal="center" vertical="center" wrapText="1"/>
      <protection locked="0" hidden="1"/>
    </xf>
    <xf numFmtId="0" fontId="23" fillId="12" borderId="99" xfId="0" applyFont="1" applyFill="1" applyBorder="1" applyAlignment="1" applyProtection="1">
      <alignment horizontal="center" vertical="center" wrapText="1"/>
      <protection locked="0" hidden="1"/>
    </xf>
    <xf numFmtId="0" fontId="23" fillId="12" borderId="100" xfId="0" applyFont="1" applyFill="1" applyBorder="1" applyAlignment="1" applyProtection="1">
      <alignment horizontal="center" vertical="center" wrapText="1"/>
      <protection locked="0" hidden="1"/>
    </xf>
    <xf numFmtId="0" fontId="23" fillId="12" borderId="100" xfId="0" applyFont="1" applyFill="1" applyBorder="1" applyAlignment="1" applyProtection="1">
      <alignment horizontal="center" vertical="center"/>
      <protection locked="0" hidden="1"/>
    </xf>
    <xf numFmtId="0" fontId="22" fillId="12" borderId="104" xfId="0" applyFont="1" applyFill="1" applyBorder="1" applyAlignment="1" applyProtection="1">
      <alignment horizontal="center" vertical="center" wrapText="1"/>
      <protection locked="0" hidden="1"/>
    </xf>
    <xf numFmtId="0" fontId="36" fillId="12" borderId="106" xfId="0" applyFont="1" applyFill="1" applyBorder="1" applyAlignment="1" applyProtection="1">
      <alignment horizontal="center" vertical="center" wrapText="1"/>
      <protection locked="0" hidden="1"/>
    </xf>
    <xf numFmtId="0" fontId="15" fillId="12" borderId="0" xfId="0" applyFont="1" applyFill="1" applyAlignment="1" applyProtection="1">
      <alignment wrapText="1"/>
      <protection hidden="1"/>
    </xf>
    <xf numFmtId="0" fontId="23" fillId="12" borderId="92" xfId="0" applyFont="1" applyFill="1" applyBorder="1" applyAlignment="1" applyProtection="1">
      <alignment horizontal="center" vertical="center"/>
      <protection locked="0" hidden="1"/>
    </xf>
    <xf numFmtId="0" fontId="41" fillId="12" borderId="92" xfId="0" applyFont="1" applyFill="1" applyBorder="1" applyAlignment="1" applyProtection="1">
      <alignment horizontal="center" vertical="center" wrapText="1"/>
      <protection locked="0" hidden="1"/>
    </xf>
    <xf numFmtId="0" fontId="22" fillId="12" borderId="99" xfId="0" applyFont="1" applyFill="1" applyBorder="1" applyAlignment="1" applyProtection="1">
      <alignment horizontal="center" vertical="center" wrapText="1"/>
      <protection locked="0" hidden="1"/>
    </xf>
    <xf numFmtId="0" fontId="22" fillId="12" borderId="104" xfId="0" applyFont="1" applyFill="1" applyBorder="1" applyAlignment="1" applyProtection="1">
      <alignment horizontal="center" wrapText="1"/>
      <protection locked="0" hidden="1"/>
    </xf>
    <xf numFmtId="0" fontId="22" fillId="12" borderId="99" xfId="0" applyFont="1" applyFill="1" applyBorder="1" applyAlignment="1" applyProtection="1">
      <alignment horizontal="center" wrapText="1"/>
      <protection locked="0" hidden="1"/>
    </xf>
    <xf numFmtId="0" fontId="33" fillId="12" borderId="104" xfId="0" applyFont="1" applyFill="1" applyBorder="1" applyAlignment="1" applyProtection="1">
      <alignment horizontal="center" vertical="center" wrapText="1"/>
      <protection locked="0" hidden="1"/>
    </xf>
    <xf numFmtId="0" fontId="23" fillId="12" borderId="104" xfId="0" applyFont="1" applyFill="1" applyBorder="1" applyAlignment="1" applyProtection="1">
      <alignment horizontal="center" vertical="center"/>
      <protection locked="0" hidden="1"/>
    </xf>
    <xf numFmtId="0" fontId="31" fillId="12" borderId="4" xfId="0" applyFont="1" applyFill="1" applyBorder="1" applyProtection="1">
      <protection hidden="1"/>
    </xf>
    <xf numFmtId="0" fontId="31" fillId="12" borderId="0" xfId="0" applyFont="1" applyFill="1" applyProtection="1">
      <protection hidden="1"/>
    </xf>
    <xf numFmtId="0" fontId="31" fillId="12" borderId="21" xfId="0" applyFont="1" applyFill="1" applyBorder="1" applyProtection="1">
      <protection hidden="1"/>
    </xf>
    <xf numFmtId="0" fontId="31" fillId="12" borderId="3" xfId="0" applyFont="1" applyFill="1" applyBorder="1" applyProtection="1">
      <protection hidden="1"/>
    </xf>
    <xf numFmtId="0" fontId="30" fillId="12" borderId="4" xfId="0" applyFont="1" applyFill="1" applyBorder="1" applyProtection="1">
      <protection hidden="1"/>
    </xf>
    <xf numFmtId="0" fontId="28" fillId="12" borderId="4" xfId="0" applyFont="1" applyFill="1" applyBorder="1" applyProtection="1">
      <protection hidden="1"/>
    </xf>
    <xf numFmtId="0" fontId="6" fillId="12" borderId="45" xfId="0" applyFont="1" applyFill="1" applyBorder="1" applyAlignment="1" applyProtection="1">
      <alignment vertical="top" wrapText="1"/>
      <protection hidden="1"/>
    </xf>
    <xf numFmtId="0" fontId="31" fillId="12" borderId="1" xfId="0" applyFont="1" applyFill="1" applyBorder="1" applyProtection="1">
      <protection hidden="1"/>
    </xf>
    <xf numFmtId="0" fontId="30" fillId="12" borderId="0" xfId="0" applyFont="1" applyFill="1" applyProtection="1">
      <protection hidden="1"/>
    </xf>
    <xf numFmtId="0" fontId="28" fillId="12" borderId="0" xfId="0" applyFont="1" applyFill="1" applyProtection="1">
      <protection hidden="1"/>
    </xf>
    <xf numFmtId="0" fontId="0" fillId="12" borderId="2" xfId="0" applyFill="1" applyBorder="1"/>
    <xf numFmtId="0" fontId="6" fillId="12" borderId="46" xfId="0" applyFont="1" applyFill="1" applyBorder="1" applyAlignment="1" applyProtection="1">
      <alignment vertical="top" wrapText="1"/>
      <protection hidden="1"/>
    </xf>
    <xf numFmtId="0" fontId="31" fillId="12" borderId="19" xfId="0" applyFont="1" applyFill="1" applyBorder="1" applyProtection="1">
      <protection hidden="1"/>
    </xf>
    <xf numFmtId="0" fontId="30" fillId="12" borderId="21" xfId="0" applyFont="1" applyFill="1" applyBorder="1" applyProtection="1">
      <protection hidden="1"/>
    </xf>
    <xf numFmtId="0" fontId="28" fillId="12" borderId="21" xfId="0" applyFont="1" applyFill="1" applyBorder="1" applyProtection="1">
      <protection hidden="1"/>
    </xf>
    <xf numFmtId="0" fontId="6" fillId="12" borderId="38" xfId="0" applyFont="1" applyFill="1" applyBorder="1" applyAlignment="1" applyProtection="1">
      <alignment vertical="top" wrapText="1"/>
      <protection hidden="1"/>
    </xf>
    <xf numFmtId="0" fontId="37" fillId="12" borderId="7" xfId="0" applyFont="1" applyFill="1" applyBorder="1" applyProtection="1">
      <protection hidden="1"/>
    </xf>
    <xf numFmtId="0" fontId="37" fillId="12" borderId="8" xfId="0" applyFont="1" applyFill="1" applyBorder="1" applyProtection="1">
      <protection hidden="1"/>
    </xf>
    <xf numFmtId="0" fontId="37" fillId="12" borderId="9" xfId="0" applyFont="1" applyFill="1" applyBorder="1" applyProtection="1">
      <protection hidden="1"/>
    </xf>
    <xf numFmtId="0" fontId="38" fillId="12" borderId="8" xfId="0" applyFont="1" applyFill="1" applyBorder="1" applyProtection="1">
      <protection hidden="1"/>
    </xf>
    <xf numFmtId="0" fontId="45" fillId="12" borderId="15" xfId="0" applyFont="1" applyFill="1" applyBorder="1" applyAlignment="1" applyProtection="1">
      <alignment horizontal="center" wrapText="1"/>
      <protection hidden="1"/>
    </xf>
    <xf numFmtId="0" fontId="46" fillId="12" borderId="17" xfId="0" applyFont="1" applyFill="1" applyBorder="1" applyAlignment="1" applyProtection="1">
      <alignment horizontal="center" wrapText="1"/>
      <protection hidden="1"/>
    </xf>
    <xf numFmtId="0" fontId="46" fillId="12" borderId="23" xfId="0" applyFont="1" applyFill="1" applyBorder="1" applyAlignment="1" applyProtection="1">
      <alignment horizontal="center" wrapText="1"/>
      <protection hidden="1"/>
    </xf>
    <xf numFmtId="10" fontId="46" fillId="12" borderId="17" xfId="0" applyNumberFormat="1" applyFont="1" applyFill="1" applyBorder="1" applyAlignment="1" applyProtection="1">
      <alignment horizontal="center" wrapText="1"/>
      <protection hidden="1"/>
    </xf>
    <xf numFmtId="0" fontId="46" fillId="12" borderId="26" xfId="0" applyFont="1" applyFill="1" applyBorder="1" applyAlignment="1" applyProtection="1">
      <alignment horizontal="center" wrapText="1"/>
      <protection hidden="1"/>
    </xf>
    <xf numFmtId="0" fontId="39" fillId="6" borderId="0" xfId="0" applyFont="1" applyFill="1" applyProtection="1">
      <protection hidden="1"/>
    </xf>
    <xf numFmtId="0" fontId="38" fillId="6" borderId="17" xfId="0" applyFont="1" applyFill="1" applyBorder="1" applyAlignment="1" applyProtection="1">
      <alignment wrapText="1"/>
      <protection hidden="1"/>
    </xf>
    <xf numFmtId="0" fontId="47" fillId="6" borderId="0" xfId="0" applyFont="1" applyFill="1" applyProtection="1">
      <protection hidden="1"/>
    </xf>
    <xf numFmtId="0" fontId="37" fillId="6" borderId="9" xfId="0" applyFont="1" applyFill="1" applyBorder="1" applyAlignment="1" applyProtection="1">
      <alignment wrapText="1"/>
      <protection hidden="1"/>
    </xf>
    <xf numFmtId="0" fontId="39" fillId="6" borderId="0" xfId="0" applyFont="1" applyFill="1"/>
    <xf numFmtId="10" fontId="46" fillId="6" borderId="0" xfId="3" applyNumberFormat="1" applyFont="1" applyFill="1" applyBorder="1" applyAlignment="1" applyProtection="1">
      <alignment horizontal="center" wrapText="1"/>
      <protection hidden="1"/>
    </xf>
    <xf numFmtId="10" fontId="39" fillId="6" borderId="0" xfId="0" applyNumberFormat="1" applyFont="1" applyFill="1" applyProtection="1">
      <protection hidden="1"/>
    </xf>
    <xf numFmtId="0" fontId="45" fillId="6" borderId="17" xfId="0" applyFont="1" applyFill="1" applyBorder="1" applyAlignment="1" applyProtection="1">
      <alignment wrapText="1"/>
      <protection hidden="1"/>
    </xf>
    <xf numFmtId="0" fontId="46" fillId="6" borderId="9" xfId="0" applyFont="1" applyFill="1" applyBorder="1" applyAlignment="1" applyProtection="1">
      <alignment wrapText="1"/>
      <protection hidden="1"/>
    </xf>
    <xf numFmtId="0" fontId="39" fillId="12" borderId="67" xfId="0" applyFont="1" applyFill="1" applyBorder="1" applyProtection="1">
      <protection hidden="1"/>
    </xf>
    <xf numFmtId="0" fontId="39" fillId="12" borderId="71" xfId="0" applyFont="1" applyFill="1" applyBorder="1" applyProtection="1">
      <protection hidden="1"/>
    </xf>
    <xf numFmtId="0" fontId="39" fillId="2" borderId="0" xfId="0" applyFont="1" applyFill="1" applyProtection="1">
      <protection hidden="1"/>
    </xf>
    <xf numFmtId="0" fontId="48" fillId="12" borderId="61" xfId="0" applyFont="1" applyFill="1" applyBorder="1" applyProtection="1">
      <protection hidden="1"/>
    </xf>
    <xf numFmtId="0" fontId="48" fillId="12" borderId="4" xfId="0" applyFont="1" applyFill="1" applyBorder="1" applyProtection="1">
      <protection hidden="1"/>
    </xf>
    <xf numFmtId="0" fontId="48" fillId="12" borderId="44" xfId="0" applyFont="1" applyFill="1" applyBorder="1" applyProtection="1">
      <protection hidden="1"/>
    </xf>
    <xf numFmtId="0" fontId="48" fillId="12" borderId="60" xfId="0" applyFont="1" applyFill="1" applyBorder="1" applyProtection="1">
      <protection hidden="1"/>
    </xf>
    <xf numFmtId="0" fontId="48" fillId="12" borderId="0" xfId="0" applyFont="1" applyFill="1" applyProtection="1">
      <protection hidden="1"/>
    </xf>
    <xf numFmtId="0" fontId="48" fillId="12" borderId="2" xfId="0" applyFont="1" applyFill="1" applyBorder="1" applyProtection="1">
      <protection hidden="1"/>
    </xf>
    <xf numFmtId="0" fontId="48" fillId="12" borderId="62" xfId="0" applyFont="1" applyFill="1" applyBorder="1" applyProtection="1">
      <protection hidden="1"/>
    </xf>
    <xf numFmtId="0" fontId="48" fillId="12" borderId="21" xfId="0" applyFont="1" applyFill="1" applyBorder="1" applyProtection="1">
      <protection hidden="1"/>
    </xf>
    <xf numFmtId="0" fontId="48" fillId="12" borderId="22" xfId="0" applyFont="1" applyFill="1" applyBorder="1" applyProtection="1">
      <protection hidden="1"/>
    </xf>
    <xf numFmtId="0" fontId="37" fillId="12" borderId="16" xfId="0" applyFont="1" applyFill="1" applyBorder="1" applyAlignment="1" applyProtection="1">
      <alignment vertical="center"/>
      <protection hidden="1"/>
    </xf>
    <xf numFmtId="0" fontId="37" fillId="12" borderId="23" xfId="0" applyFont="1" applyFill="1" applyBorder="1" applyAlignment="1" applyProtection="1">
      <alignment vertical="center" wrapText="1"/>
      <protection hidden="1"/>
    </xf>
    <xf numFmtId="0" fontId="46" fillId="12" borderId="25" xfId="0" applyFont="1" applyFill="1" applyBorder="1" applyAlignment="1" applyProtection="1">
      <alignment wrapText="1"/>
      <protection hidden="1"/>
    </xf>
    <xf numFmtId="0" fontId="46" fillId="12" borderId="15" xfId="0" applyFont="1" applyFill="1" applyBorder="1" applyAlignment="1" applyProtection="1">
      <alignment wrapText="1"/>
      <protection hidden="1"/>
    </xf>
    <xf numFmtId="0" fontId="49" fillId="12" borderId="25" xfId="0" applyFont="1" applyFill="1" applyBorder="1" applyAlignment="1" applyProtection="1">
      <alignment wrapText="1"/>
      <protection hidden="1"/>
    </xf>
    <xf numFmtId="0" fontId="49" fillId="12" borderId="14" xfId="0" applyFont="1" applyFill="1" applyBorder="1" applyAlignment="1" applyProtection="1">
      <alignment wrapText="1"/>
      <protection hidden="1"/>
    </xf>
    <xf numFmtId="0" fontId="50" fillId="12" borderId="16" xfId="0" applyFont="1" applyFill="1" applyBorder="1" applyAlignment="1" applyProtection="1">
      <alignment horizontal="center" vertical="center" wrapText="1"/>
      <protection hidden="1"/>
    </xf>
    <xf numFmtId="0" fontId="50" fillId="12" borderId="15" xfId="0" applyFont="1" applyFill="1" applyBorder="1" applyAlignment="1" applyProtection="1">
      <alignment horizontal="center" vertical="center" wrapText="1"/>
      <protection hidden="1"/>
    </xf>
    <xf numFmtId="0" fontId="51" fillId="12" borderId="15" xfId="0" applyFont="1" applyFill="1" applyBorder="1" applyAlignment="1" applyProtection="1">
      <alignment horizontal="center" vertical="center" wrapText="1"/>
      <protection hidden="1"/>
    </xf>
    <xf numFmtId="10" fontId="46" fillId="12" borderId="37" xfId="3" applyNumberFormat="1" applyFont="1" applyFill="1" applyBorder="1" applyAlignment="1" applyProtection="1">
      <alignment horizontal="center" vertical="center" wrapText="1"/>
      <protection hidden="1"/>
    </xf>
    <xf numFmtId="0" fontId="46" fillId="9" borderId="16" xfId="0" applyFont="1" applyFill="1" applyBorder="1" applyAlignment="1" applyProtection="1">
      <alignment horizontal="center" vertical="center" wrapText="1"/>
      <protection locked="0"/>
    </xf>
    <xf numFmtId="0" fontId="46" fillId="9" borderId="14" xfId="0" applyFont="1" applyFill="1" applyBorder="1" applyAlignment="1" applyProtection="1">
      <alignment horizontal="center" vertical="center" wrapText="1"/>
      <protection locked="0"/>
    </xf>
    <xf numFmtId="0" fontId="46" fillId="10" borderId="91" xfId="0" applyFont="1" applyFill="1" applyBorder="1" applyAlignment="1" applyProtection="1">
      <alignment horizontal="center" vertical="center" wrapText="1"/>
      <protection locked="0"/>
    </xf>
    <xf numFmtId="0" fontId="46" fillId="8" borderId="15" xfId="0" applyFont="1" applyFill="1" applyBorder="1" applyAlignment="1" applyProtection="1">
      <alignment horizontal="center" wrapText="1"/>
      <protection locked="0"/>
    </xf>
    <xf numFmtId="0" fontId="46" fillId="11" borderId="15" xfId="0" applyFont="1" applyFill="1" applyBorder="1" applyAlignment="1" applyProtection="1">
      <alignment horizontal="center" wrapText="1"/>
      <protection locked="0"/>
    </xf>
    <xf numFmtId="0" fontId="46" fillId="12" borderId="14" xfId="0" applyFont="1" applyFill="1" applyBorder="1" applyAlignment="1" applyProtection="1">
      <alignment horizontal="center" vertical="center" wrapText="1"/>
      <protection locked="0"/>
    </xf>
    <xf numFmtId="0" fontId="37" fillId="12" borderId="26" xfId="0" applyFont="1" applyFill="1" applyBorder="1" applyAlignment="1" applyProtection="1">
      <alignment vertical="center" wrapText="1"/>
      <protection hidden="1"/>
    </xf>
    <xf numFmtId="0" fontId="46" fillId="10" borderId="16" xfId="0" applyFont="1" applyFill="1" applyBorder="1" applyAlignment="1" applyProtection="1">
      <alignment horizontal="center" wrapText="1"/>
      <protection locked="0"/>
    </xf>
    <xf numFmtId="0" fontId="46" fillId="12" borderId="15" xfId="0" applyFont="1" applyFill="1" applyBorder="1" applyAlignment="1" applyProtection="1">
      <alignment horizontal="center" wrapText="1"/>
      <protection locked="0"/>
    </xf>
    <xf numFmtId="0" fontId="46" fillId="12" borderId="14" xfId="0" applyFont="1" applyFill="1" applyBorder="1" applyAlignment="1" applyProtection="1">
      <alignment horizontal="center" wrapText="1"/>
      <protection locked="0"/>
    </xf>
    <xf numFmtId="0" fontId="46" fillId="12" borderId="16" xfId="0" applyFont="1" applyFill="1" applyBorder="1" applyAlignment="1" applyProtection="1">
      <alignment horizontal="center" wrapText="1"/>
      <protection locked="0"/>
    </xf>
    <xf numFmtId="0" fontId="37" fillId="12" borderId="28" xfId="0" applyFont="1" applyFill="1" applyBorder="1" applyAlignment="1" applyProtection="1">
      <alignment vertical="center"/>
      <protection hidden="1"/>
    </xf>
    <xf numFmtId="0" fontId="37" fillId="12" borderId="29" xfId="0" applyFont="1" applyFill="1" applyBorder="1" applyAlignment="1" applyProtection="1">
      <alignment vertical="center" wrapText="1"/>
      <protection hidden="1"/>
    </xf>
    <xf numFmtId="0" fontId="50" fillId="12" borderId="28" xfId="0" applyFont="1" applyFill="1" applyBorder="1" applyAlignment="1" applyProtection="1">
      <alignment horizontal="center" vertical="center" wrapText="1"/>
      <protection hidden="1"/>
    </xf>
    <xf numFmtId="0" fontId="51" fillId="12" borderId="31" xfId="0" applyFont="1" applyFill="1" applyBorder="1" applyAlignment="1" applyProtection="1">
      <alignment horizontal="center" vertical="center" wrapText="1"/>
      <protection hidden="1"/>
    </xf>
    <xf numFmtId="10" fontId="46" fillId="12" borderId="39" xfId="3" applyNumberFormat="1" applyFont="1" applyFill="1" applyBorder="1" applyAlignment="1" applyProtection="1">
      <alignment horizontal="center" vertical="center" wrapText="1"/>
      <protection hidden="1"/>
    </xf>
    <xf numFmtId="0" fontId="46" fillId="9" borderId="28" xfId="0" applyFont="1" applyFill="1" applyBorder="1" applyAlignment="1" applyProtection="1">
      <alignment horizontal="center" vertical="center" wrapText="1"/>
      <protection locked="0"/>
    </xf>
    <xf numFmtId="0" fontId="46" fillId="9" borderId="30" xfId="0" applyFont="1" applyFill="1" applyBorder="1" applyAlignment="1" applyProtection="1">
      <alignment horizontal="center" vertical="center" wrapText="1"/>
      <protection locked="0"/>
    </xf>
    <xf numFmtId="0" fontId="46" fillId="10" borderId="28" xfId="0" applyFont="1" applyFill="1" applyBorder="1" applyAlignment="1" applyProtection="1">
      <alignment horizontal="center" vertical="center" wrapText="1"/>
      <protection locked="0"/>
    </xf>
    <xf numFmtId="0" fontId="46" fillId="10" borderId="31" xfId="0" applyFont="1" applyFill="1" applyBorder="1" applyAlignment="1" applyProtection="1">
      <alignment horizontal="center" vertical="center" wrapText="1"/>
      <protection locked="0"/>
    </xf>
    <xf numFmtId="0" fontId="46" fillId="8" borderId="31" xfId="0" applyFont="1" applyFill="1" applyBorder="1" applyAlignment="1" applyProtection="1">
      <alignment horizontal="center" vertical="center" wrapText="1"/>
      <protection locked="0"/>
    </xf>
    <xf numFmtId="0" fontId="46" fillId="11" borderId="31" xfId="0" applyFont="1" applyFill="1" applyBorder="1" applyAlignment="1" applyProtection="1">
      <alignment horizontal="center" vertical="center" wrapText="1"/>
      <protection locked="0"/>
    </xf>
    <xf numFmtId="0" fontId="46" fillId="12" borderId="31" xfId="0" applyFont="1" applyFill="1" applyBorder="1" applyAlignment="1" applyProtection="1">
      <alignment horizontal="center" vertical="center" wrapText="1"/>
      <protection locked="0"/>
    </xf>
    <xf numFmtId="0" fontId="46" fillId="12" borderId="30" xfId="0" applyFont="1" applyFill="1" applyBorder="1" applyAlignment="1" applyProtection="1">
      <alignment horizontal="center" vertical="center" wrapText="1"/>
      <protection locked="0"/>
    </xf>
    <xf numFmtId="0" fontId="38" fillId="12" borderId="1" xfId="0" applyFont="1" applyFill="1" applyBorder="1" applyProtection="1">
      <protection hidden="1"/>
    </xf>
    <xf numFmtId="0" fontId="38" fillId="12" borderId="5" xfId="0" applyFont="1" applyFill="1" applyBorder="1" applyProtection="1">
      <protection hidden="1"/>
    </xf>
    <xf numFmtId="0" fontId="11" fillId="12" borderId="6" xfId="0" applyFont="1" applyFill="1" applyBorder="1" applyAlignment="1" applyProtection="1">
      <alignment horizontal="center" wrapText="1"/>
      <protection hidden="1"/>
    </xf>
    <xf numFmtId="43" fontId="11" fillId="12" borderId="2" xfId="2" applyFont="1" applyFill="1" applyBorder="1" applyAlignment="1" applyProtection="1">
      <alignment horizontal="left" wrapText="1"/>
      <protection hidden="1"/>
    </xf>
    <xf numFmtId="0" fontId="11" fillId="9" borderId="90" xfId="0" applyFont="1" applyFill="1" applyBorder="1" applyAlignment="1" applyProtection="1">
      <alignment horizontal="center" wrapText="1"/>
      <protection hidden="1"/>
    </xf>
    <xf numFmtId="0" fontId="11" fillId="9" borderId="0" xfId="0" applyFont="1" applyFill="1" applyAlignment="1" applyProtection="1">
      <alignment horizontal="center" wrapText="1"/>
      <protection hidden="1"/>
    </xf>
    <xf numFmtId="0" fontId="11" fillId="5" borderId="89" xfId="0" applyFont="1" applyFill="1" applyBorder="1" applyAlignment="1" applyProtection="1">
      <alignment horizontal="center" wrapText="1"/>
      <protection hidden="1"/>
    </xf>
    <xf numFmtId="0" fontId="46" fillId="3" borderId="6" xfId="0" applyFont="1" applyFill="1" applyBorder="1" applyAlignment="1" applyProtection="1">
      <alignment horizontal="center" wrapText="1"/>
      <protection locked="0"/>
    </xf>
    <xf numFmtId="0" fontId="11" fillId="5" borderId="0" xfId="0" applyFont="1" applyFill="1" applyAlignment="1" applyProtection="1">
      <alignment horizontal="center" wrapText="1"/>
      <protection hidden="1"/>
    </xf>
    <xf numFmtId="0" fontId="37" fillId="12" borderId="91" xfId="0" applyFont="1" applyFill="1" applyBorder="1" applyAlignment="1" applyProtection="1">
      <alignment vertical="center"/>
      <protection hidden="1"/>
    </xf>
    <xf numFmtId="0" fontId="37" fillId="12" borderId="92" xfId="0" applyFont="1" applyFill="1" applyBorder="1" applyAlignment="1" applyProtection="1">
      <alignment vertical="center" wrapText="1"/>
      <protection hidden="1"/>
    </xf>
    <xf numFmtId="0" fontId="50" fillId="12" borderId="91" xfId="0" applyFont="1" applyFill="1" applyBorder="1" applyAlignment="1" applyProtection="1">
      <alignment horizontal="center" vertical="center" wrapText="1"/>
      <protection hidden="1"/>
    </xf>
    <xf numFmtId="0" fontId="50" fillId="12" borderId="94" xfId="0" applyFont="1" applyFill="1" applyBorder="1" applyAlignment="1" applyProtection="1">
      <alignment horizontal="center" vertical="center" wrapText="1"/>
      <protection hidden="1"/>
    </xf>
    <xf numFmtId="0" fontId="51" fillId="12" borderId="94" xfId="0" applyFont="1" applyFill="1" applyBorder="1" applyAlignment="1" applyProtection="1">
      <alignment horizontal="center" vertical="center" wrapText="1"/>
      <protection hidden="1"/>
    </xf>
    <xf numFmtId="10" fontId="46" fillId="12" borderId="96" xfId="3" applyNumberFormat="1" applyFont="1" applyFill="1" applyBorder="1" applyAlignment="1" applyProtection="1">
      <alignment horizontal="center" vertical="center" wrapText="1"/>
      <protection hidden="1"/>
    </xf>
    <xf numFmtId="0" fontId="46" fillId="9" borderId="91" xfId="0" applyFont="1" applyFill="1" applyBorder="1" applyAlignment="1" applyProtection="1">
      <alignment horizontal="center" vertical="center" wrapText="1"/>
      <protection locked="0"/>
    </xf>
    <xf numFmtId="0" fontId="46" fillId="9" borderId="95" xfId="0" applyFont="1" applyFill="1" applyBorder="1" applyAlignment="1" applyProtection="1">
      <alignment horizontal="center" vertical="center" wrapText="1"/>
      <protection locked="0"/>
    </xf>
    <xf numFmtId="0" fontId="46" fillId="8" borderId="94" xfId="0" applyFont="1" applyFill="1" applyBorder="1" applyAlignment="1" applyProtection="1">
      <alignment horizontal="center" wrapText="1"/>
      <protection locked="0"/>
    </xf>
    <xf numFmtId="0" fontId="46" fillId="11" borderId="94" xfId="0" applyFont="1" applyFill="1" applyBorder="1" applyAlignment="1" applyProtection="1">
      <alignment horizontal="center" wrapText="1"/>
      <protection locked="0"/>
    </xf>
    <xf numFmtId="0" fontId="46" fillId="12" borderId="94" xfId="0" applyFont="1" applyFill="1" applyBorder="1" applyAlignment="1" applyProtection="1">
      <alignment horizontal="center" wrapText="1"/>
      <protection locked="0"/>
    </xf>
    <xf numFmtId="0" fontId="46" fillId="12" borderId="97" xfId="0" applyFont="1" applyFill="1" applyBorder="1" applyAlignment="1" applyProtection="1">
      <alignment horizontal="center" vertical="center" wrapText="1"/>
      <protection locked="0"/>
    </xf>
    <xf numFmtId="0" fontId="46" fillId="12" borderId="16" xfId="0" applyFont="1" applyFill="1" applyBorder="1" applyAlignment="1" applyProtection="1">
      <alignment horizontal="center" vertical="center" wrapText="1"/>
      <protection locked="0"/>
    </xf>
    <xf numFmtId="0" fontId="46" fillId="10" borderId="15" xfId="0" applyFont="1" applyFill="1" applyBorder="1" applyAlignment="1" applyProtection="1">
      <alignment horizontal="center" wrapText="1"/>
      <protection locked="0"/>
    </xf>
    <xf numFmtId="0" fontId="46" fillId="12" borderId="28" xfId="0" applyFont="1" applyFill="1" applyBorder="1" applyAlignment="1" applyProtection="1">
      <alignment horizontal="center" vertical="center" wrapText="1"/>
      <protection locked="0"/>
    </xf>
    <xf numFmtId="0" fontId="46" fillId="3" borderId="0" xfId="0" applyFont="1" applyFill="1" applyAlignment="1" applyProtection="1">
      <alignment horizontal="center" wrapText="1"/>
      <protection locked="0"/>
    </xf>
    <xf numFmtId="0" fontId="46" fillId="10" borderId="94" xfId="0" applyFont="1" applyFill="1" applyBorder="1" applyAlignment="1" applyProtection="1">
      <alignment horizontal="center" wrapText="1"/>
      <protection locked="0"/>
    </xf>
    <xf numFmtId="0" fontId="46" fillId="12" borderId="97" xfId="0" applyFont="1" applyFill="1" applyBorder="1" applyAlignment="1" applyProtection="1">
      <alignment horizontal="center" wrapText="1"/>
      <protection locked="0"/>
    </xf>
    <xf numFmtId="0" fontId="46" fillId="12" borderId="98" xfId="0" applyFont="1" applyFill="1" applyBorder="1" applyAlignment="1" applyProtection="1">
      <alignment horizontal="center" wrapText="1"/>
      <protection locked="0"/>
    </xf>
    <xf numFmtId="0" fontId="46" fillId="12" borderId="27" xfId="0" applyFont="1" applyFill="1" applyBorder="1" applyAlignment="1" applyProtection="1">
      <alignment horizontal="center" vertical="center" wrapText="1"/>
      <protection locked="0"/>
    </xf>
    <xf numFmtId="0" fontId="38" fillId="12" borderId="47" xfId="0" applyFont="1" applyFill="1" applyBorder="1" applyProtection="1">
      <protection hidden="1"/>
    </xf>
    <xf numFmtId="0" fontId="38" fillId="12" borderId="48" xfId="0" applyFont="1" applyFill="1" applyBorder="1" applyProtection="1">
      <protection hidden="1"/>
    </xf>
    <xf numFmtId="0" fontId="11" fillId="12" borderId="15" xfId="0" applyFont="1" applyFill="1" applyBorder="1" applyAlignment="1" applyProtection="1">
      <alignment horizontal="center" wrapText="1"/>
      <protection hidden="1"/>
    </xf>
    <xf numFmtId="43" fontId="11" fillId="12" borderId="37" xfId="2" applyFont="1" applyFill="1" applyBorder="1" applyAlignment="1" applyProtection="1">
      <alignment horizontal="left" wrapText="1"/>
      <protection hidden="1"/>
    </xf>
    <xf numFmtId="0" fontId="11" fillId="9" borderId="16" xfId="0" applyFont="1" applyFill="1" applyBorder="1" applyAlignment="1" applyProtection="1">
      <alignment horizontal="center" wrapText="1"/>
      <protection hidden="1"/>
    </xf>
    <xf numFmtId="0" fontId="11" fillId="9" borderId="14" xfId="0" applyFont="1" applyFill="1" applyBorder="1" applyAlignment="1" applyProtection="1">
      <alignment horizontal="center" wrapText="1"/>
      <protection hidden="1"/>
    </xf>
    <xf numFmtId="0" fontId="11" fillId="5" borderId="66" xfId="0" applyFont="1" applyFill="1" applyBorder="1" applyAlignment="1" applyProtection="1">
      <alignment horizontal="center" wrapText="1"/>
      <protection hidden="1"/>
    </xf>
    <xf numFmtId="0" fontId="11" fillId="5" borderId="59" xfId="0" applyFont="1" applyFill="1" applyBorder="1" applyAlignment="1" applyProtection="1">
      <alignment horizontal="center" wrapText="1"/>
      <protection hidden="1"/>
    </xf>
    <xf numFmtId="0" fontId="11" fillId="12" borderId="59" xfId="0" applyFont="1" applyFill="1" applyBorder="1" applyAlignment="1" applyProtection="1">
      <alignment horizontal="center" wrapText="1"/>
      <protection hidden="1"/>
    </xf>
    <xf numFmtId="0" fontId="46" fillId="8" borderId="23" xfId="0" applyFont="1" applyFill="1" applyBorder="1" applyAlignment="1" applyProtection="1">
      <alignment horizontal="center" vertical="center" wrapText="1"/>
      <protection locked="0"/>
    </xf>
    <xf numFmtId="0" fontId="46" fillId="11" borderId="23" xfId="0" applyFont="1" applyFill="1" applyBorder="1" applyAlignment="1" applyProtection="1">
      <alignment horizontal="center" vertical="center" wrapText="1"/>
      <protection locked="0"/>
    </xf>
    <xf numFmtId="0" fontId="46" fillId="12" borderId="23" xfId="0" applyFont="1" applyFill="1" applyBorder="1" applyAlignment="1" applyProtection="1">
      <alignment horizontal="center" vertical="center" wrapText="1"/>
      <protection locked="0"/>
    </xf>
    <xf numFmtId="0" fontId="46" fillId="12" borderId="17" xfId="0" applyFont="1" applyFill="1" applyBorder="1" applyAlignment="1" applyProtection="1">
      <alignment horizontal="center" vertical="center" wrapText="1"/>
      <protection locked="0"/>
    </xf>
    <xf numFmtId="0" fontId="46" fillId="12" borderId="14" xfId="0" applyFont="1" applyFill="1" applyBorder="1" applyAlignment="1" applyProtection="1">
      <alignment wrapText="1"/>
      <protection hidden="1"/>
    </xf>
    <xf numFmtId="0" fontId="46" fillId="10" borderId="23" xfId="0" applyFont="1" applyFill="1" applyBorder="1" applyAlignment="1" applyProtection="1">
      <alignment horizontal="center" vertical="center" wrapText="1"/>
      <protection locked="0"/>
    </xf>
    <xf numFmtId="0" fontId="46" fillId="8" borderId="15" xfId="0" applyFont="1" applyFill="1" applyBorder="1" applyAlignment="1" applyProtection="1">
      <alignment horizontal="center" vertical="center" wrapText="1"/>
      <protection locked="0"/>
    </xf>
    <xf numFmtId="0" fontId="46" fillId="11" borderId="15" xfId="0" applyFont="1" applyFill="1" applyBorder="1" applyAlignment="1" applyProtection="1">
      <alignment horizontal="center" vertical="center" wrapText="1"/>
      <protection locked="0"/>
    </xf>
    <xf numFmtId="0" fontId="46" fillId="12" borderId="15" xfId="0" applyFont="1" applyFill="1" applyBorder="1" applyAlignment="1" applyProtection="1">
      <alignment horizontal="center" vertical="center" wrapText="1"/>
      <protection locked="0"/>
    </xf>
    <xf numFmtId="0" fontId="46" fillId="10" borderId="15" xfId="0" applyFont="1" applyFill="1" applyBorder="1" applyAlignment="1" applyProtection="1">
      <alignment horizontal="center" vertical="center" wrapText="1"/>
      <protection locked="0"/>
    </xf>
    <xf numFmtId="0" fontId="50" fillId="12" borderId="31" xfId="0" applyFont="1" applyFill="1" applyBorder="1" applyAlignment="1" applyProtection="1">
      <alignment horizontal="center" vertical="center" wrapText="1"/>
      <protection hidden="1"/>
    </xf>
    <xf numFmtId="0" fontId="11" fillId="12" borderId="66" xfId="0" applyFont="1" applyFill="1" applyBorder="1" applyAlignment="1" applyProtection="1">
      <alignment horizontal="center" wrapText="1"/>
      <protection hidden="1"/>
    </xf>
    <xf numFmtId="0" fontId="46" fillId="12" borderId="23" xfId="0" applyFont="1" applyFill="1" applyBorder="1" applyAlignment="1" applyProtection="1">
      <alignment horizontal="center" vertical="center" wrapText="1"/>
      <protection hidden="1"/>
    </xf>
    <xf numFmtId="0" fontId="46" fillId="10" borderId="27" xfId="0" applyFont="1" applyFill="1" applyBorder="1" applyAlignment="1" applyProtection="1">
      <alignment horizontal="center" vertical="center" wrapText="1"/>
      <protection locked="0"/>
    </xf>
    <xf numFmtId="0" fontId="46" fillId="10" borderId="100" xfId="0" applyFont="1" applyFill="1" applyBorder="1" applyAlignment="1" applyProtection="1">
      <alignment horizontal="center" vertical="center" wrapText="1"/>
      <protection locked="0"/>
    </xf>
    <xf numFmtId="0" fontId="46" fillId="8" borderId="100" xfId="0" applyFont="1" applyFill="1" applyBorder="1" applyAlignment="1" applyProtection="1">
      <alignment horizontal="center" vertical="center" wrapText="1"/>
      <protection locked="0"/>
    </xf>
    <xf numFmtId="0" fontId="46" fillId="11" borderId="100" xfId="0" applyFont="1" applyFill="1" applyBorder="1" applyAlignment="1" applyProtection="1">
      <alignment horizontal="center" vertical="center" wrapText="1"/>
      <protection locked="0"/>
    </xf>
    <xf numFmtId="0" fontId="42" fillId="12" borderId="37" xfId="0" applyFont="1" applyFill="1" applyBorder="1" applyAlignment="1" applyProtection="1">
      <alignment horizontal="center" wrapText="1"/>
      <protection locked="0" hidden="1"/>
    </xf>
    <xf numFmtId="0" fontId="42" fillId="12" borderId="105" xfId="0" applyFont="1" applyFill="1" applyBorder="1" applyAlignment="1" applyProtection="1">
      <alignment horizontal="center" wrapText="1"/>
      <protection locked="0" hidden="1"/>
    </xf>
    <xf numFmtId="0" fontId="37" fillId="12" borderId="2" xfId="0" applyFont="1" applyFill="1" applyBorder="1" applyAlignment="1" applyProtection="1">
      <alignment horizontal="center" wrapText="1"/>
      <protection hidden="1"/>
    </xf>
    <xf numFmtId="0" fontId="42" fillId="12" borderId="96" xfId="0" applyFont="1" applyFill="1" applyBorder="1" applyAlignment="1" applyProtection="1">
      <alignment horizontal="center" wrapText="1"/>
      <protection locked="0" hidden="1"/>
    </xf>
    <xf numFmtId="0" fontId="42" fillId="12" borderId="103" xfId="0" applyFont="1" applyFill="1" applyBorder="1" applyAlignment="1" applyProtection="1">
      <alignment horizontal="center" wrapText="1"/>
      <protection locked="0" hidden="1"/>
    </xf>
    <xf numFmtId="0" fontId="42" fillId="12" borderId="88" xfId="0" applyFont="1" applyFill="1" applyBorder="1" applyAlignment="1" applyProtection="1">
      <alignment horizontal="center" wrapText="1"/>
      <protection locked="0" hidden="1"/>
    </xf>
    <xf numFmtId="0" fontId="9" fillId="12" borderId="88" xfId="0" applyFont="1" applyFill="1" applyBorder="1" applyAlignment="1" applyProtection="1">
      <alignment horizontal="center" vertical="center" wrapText="1"/>
      <protection locked="0" hidden="1"/>
    </xf>
    <xf numFmtId="0" fontId="42" fillId="12" borderId="101" xfId="0" applyFont="1" applyFill="1" applyBorder="1" applyAlignment="1" applyProtection="1">
      <alignment horizontal="center" wrapText="1"/>
      <protection locked="0" hidden="1"/>
    </xf>
    <xf numFmtId="0" fontId="42" fillId="12" borderId="30" xfId="0" applyFont="1" applyFill="1" applyBorder="1" applyAlignment="1" applyProtection="1">
      <alignment horizontal="center" wrapText="1"/>
      <protection locked="0" hidden="1"/>
    </xf>
    <xf numFmtId="0" fontId="27" fillId="2" borderId="3" xfId="0" applyFont="1" applyFill="1" applyBorder="1" applyAlignment="1" applyProtection="1">
      <alignment horizontal="center"/>
      <protection hidden="1"/>
    </xf>
    <xf numFmtId="0" fontId="27" fillId="2" borderId="44" xfId="0" applyFont="1" applyFill="1" applyBorder="1" applyAlignment="1" applyProtection="1">
      <alignment horizontal="center"/>
      <protection hidden="1"/>
    </xf>
    <xf numFmtId="0" fontId="15" fillId="13" borderId="82" xfId="0" applyFont="1" applyFill="1" applyBorder="1" applyAlignment="1" applyProtection="1">
      <alignment horizontal="center" wrapText="1"/>
      <protection hidden="1"/>
    </xf>
    <xf numFmtId="0" fontId="15" fillId="13" borderId="51" xfId="0" applyFont="1" applyFill="1" applyBorder="1" applyAlignment="1" applyProtection="1">
      <alignment horizontal="center" wrapText="1"/>
      <protection hidden="1"/>
    </xf>
    <xf numFmtId="0" fontId="0" fillId="13" borderId="45" xfId="0" applyFill="1" applyBorder="1" applyAlignment="1">
      <alignment horizontal="center" wrapText="1"/>
    </xf>
    <xf numFmtId="10" fontId="46" fillId="12" borderId="17" xfId="3" applyNumberFormat="1" applyFont="1" applyFill="1" applyBorder="1" applyAlignment="1" applyProtection="1">
      <alignment horizontal="center" wrapText="1"/>
      <protection hidden="1"/>
    </xf>
    <xf numFmtId="10" fontId="46" fillId="12" borderId="8" xfId="3" applyNumberFormat="1" applyFont="1" applyFill="1" applyBorder="1" applyAlignment="1" applyProtection="1">
      <alignment horizontal="center" wrapText="1"/>
      <protection hidden="1"/>
    </xf>
    <xf numFmtId="0" fontId="11" fillId="5" borderId="17" xfId="0" applyFont="1" applyFill="1" applyBorder="1" applyAlignment="1" applyProtection="1">
      <alignment horizontal="center" vertical="center" wrapText="1"/>
      <protection hidden="1"/>
    </xf>
    <xf numFmtId="0" fontId="11" fillId="5" borderId="8" xfId="0" applyFont="1" applyFill="1" applyBorder="1" applyAlignment="1" applyProtection="1">
      <alignment horizontal="center" vertical="center" wrapText="1"/>
      <protection hidden="1"/>
    </xf>
    <xf numFmtId="0" fontId="26" fillId="12" borderId="54" xfId="1" applyFill="1" applyBorder="1" applyAlignment="1" applyProtection="1">
      <alignment horizontal="center" textRotation="90" wrapText="1"/>
      <protection locked="0" hidden="1"/>
    </xf>
    <xf numFmtId="0" fontId="26" fillId="12" borderId="55" xfId="1" applyFill="1" applyBorder="1" applyAlignment="1" applyProtection="1">
      <alignment horizontal="center" textRotation="90" wrapText="1"/>
      <protection locked="0" hidden="1"/>
    </xf>
    <xf numFmtId="0" fontId="15" fillId="13" borderId="43" xfId="0" applyFont="1" applyFill="1" applyBorder="1" applyAlignment="1" applyProtection="1">
      <alignment horizontal="center" vertical="center" wrapText="1"/>
      <protection hidden="1"/>
    </xf>
    <xf numFmtId="0" fontId="15" fillId="13" borderId="45" xfId="0" applyFont="1" applyFill="1" applyBorder="1" applyAlignment="1" applyProtection="1">
      <alignment horizontal="center" vertical="center" wrapText="1"/>
      <protection hidden="1"/>
    </xf>
    <xf numFmtId="0" fontId="15" fillId="13" borderId="51" xfId="0" applyFont="1" applyFill="1" applyBorder="1" applyAlignment="1" applyProtection="1">
      <alignment horizontal="center" vertical="center" wrapText="1"/>
      <protection hidden="1"/>
    </xf>
    <xf numFmtId="0" fontId="46" fillId="12" borderId="25" xfId="0" applyFont="1" applyFill="1" applyBorder="1" applyAlignment="1" applyProtection="1">
      <alignment wrapText="1"/>
      <protection hidden="1"/>
    </xf>
    <xf numFmtId="0" fontId="46" fillId="12" borderId="15" xfId="0" applyFont="1" applyFill="1" applyBorder="1" applyAlignment="1" applyProtection="1">
      <alignment wrapText="1"/>
      <protection hidden="1"/>
    </xf>
    <xf numFmtId="0" fontId="49" fillId="12" borderId="25" xfId="0" applyFont="1" applyFill="1" applyBorder="1" applyAlignment="1" applyProtection="1">
      <alignment wrapText="1"/>
      <protection hidden="1"/>
    </xf>
    <xf numFmtId="0" fontId="49" fillId="12" borderId="14" xfId="0" applyFont="1" applyFill="1" applyBorder="1" applyAlignment="1" applyProtection="1">
      <alignment wrapText="1"/>
      <protection hidden="1"/>
    </xf>
    <xf numFmtId="0" fontId="46" fillId="12" borderId="32" xfId="0" applyFont="1" applyFill="1" applyBorder="1" applyAlignment="1" applyProtection="1">
      <alignment wrapText="1"/>
      <protection hidden="1"/>
    </xf>
    <xf numFmtId="0" fontId="46" fillId="12" borderId="31" xfId="0" applyFont="1" applyFill="1" applyBorder="1" applyAlignment="1" applyProtection="1">
      <alignment wrapText="1"/>
      <protection hidden="1"/>
    </xf>
    <xf numFmtId="0" fontId="11" fillId="5" borderId="17" xfId="0" applyFont="1" applyFill="1" applyBorder="1" applyAlignment="1" applyProtection="1">
      <alignment horizontal="center"/>
      <protection hidden="1"/>
    </xf>
    <xf numFmtId="0" fontId="11" fillId="5" borderId="9" xfId="0" applyFont="1" applyFill="1" applyBorder="1" applyAlignment="1" applyProtection="1">
      <alignment horizontal="center"/>
      <protection hidden="1"/>
    </xf>
    <xf numFmtId="0" fontId="49" fillId="12" borderId="32" xfId="0" applyFont="1" applyFill="1" applyBorder="1" applyAlignment="1" applyProtection="1">
      <alignment wrapText="1"/>
      <protection hidden="1"/>
    </xf>
    <xf numFmtId="0" fontId="49" fillId="12" borderId="30" xfId="0" applyFont="1" applyFill="1" applyBorder="1" applyAlignment="1" applyProtection="1">
      <alignment wrapText="1"/>
      <protection hidden="1"/>
    </xf>
    <xf numFmtId="0" fontId="11" fillId="12" borderId="1" xfId="0" applyFont="1" applyFill="1" applyBorder="1" applyProtection="1">
      <protection hidden="1"/>
    </xf>
    <xf numFmtId="0" fontId="11" fillId="12" borderId="0" xfId="0" applyFont="1" applyFill="1" applyProtection="1">
      <protection hidden="1"/>
    </xf>
    <xf numFmtId="0" fontId="46" fillId="12" borderId="93" xfId="0" applyFont="1" applyFill="1" applyBorder="1" applyAlignment="1" applyProtection="1">
      <alignment wrapText="1"/>
      <protection hidden="1"/>
    </xf>
    <xf numFmtId="0" fontId="46" fillId="12" borderId="94" xfId="0" applyFont="1" applyFill="1" applyBorder="1" applyAlignment="1" applyProtection="1">
      <alignment wrapText="1"/>
      <protection hidden="1"/>
    </xf>
    <xf numFmtId="0" fontId="49" fillId="12" borderId="93" xfId="0" applyFont="1" applyFill="1" applyBorder="1" applyAlignment="1" applyProtection="1">
      <alignment wrapText="1"/>
      <protection hidden="1"/>
    </xf>
    <xf numFmtId="0" fontId="49" fillId="12" borderId="95" xfId="0" applyFont="1" applyFill="1" applyBorder="1" applyAlignment="1" applyProtection="1">
      <alignment wrapText="1"/>
      <protection hidden="1"/>
    </xf>
    <xf numFmtId="0" fontId="11" fillId="12" borderId="7" xfId="0" applyFont="1" applyFill="1" applyBorder="1" applyProtection="1">
      <protection hidden="1"/>
    </xf>
    <xf numFmtId="0" fontId="11" fillId="12" borderId="9" xfId="0" applyFont="1" applyFill="1" applyBorder="1" applyProtection="1">
      <protection hidden="1"/>
    </xf>
    <xf numFmtId="0" fontId="15" fillId="13" borderId="49" xfId="0" applyFont="1" applyFill="1" applyBorder="1" applyAlignment="1" applyProtection="1">
      <alignment horizontal="center" textRotation="90"/>
      <protection hidden="1"/>
    </xf>
    <xf numFmtId="0" fontId="15" fillId="13" borderId="35" xfId="0" applyFont="1" applyFill="1" applyBorder="1" applyAlignment="1" applyProtection="1">
      <alignment horizontal="center" textRotation="90"/>
      <protection hidden="1"/>
    </xf>
    <xf numFmtId="0" fontId="15" fillId="13" borderId="52" xfId="0" applyFont="1" applyFill="1" applyBorder="1" applyAlignment="1" applyProtection="1">
      <alignment horizontal="center" textRotation="90" wrapText="1"/>
      <protection hidden="1"/>
    </xf>
    <xf numFmtId="0" fontId="15" fillId="13" borderId="5" xfId="0" applyFont="1" applyFill="1" applyBorder="1" applyAlignment="1" applyProtection="1">
      <alignment horizontal="center" textRotation="90" wrapText="1"/>
      <protection hidden="1"/>
    </xf>
    <xf numFmtId="0" fontId="15" fillId="13" borderId="53" xfId="0" applyFont="1" applyFill="1" applyBorder="1" applyAlignment="1" applyProtection="1">
      <alignment horizontal="center" textRotation="90" wrapText="1"/>
      <protection hidden="1"/>
    </xf>
    <xf numFmtId="0" fontId="15" fillId="13" borderId="76" xfId="0" applyFont="1" applyFill="1" applyBorder="1" applyAlignment="1" applyProtection="1">
      <alignment horizontal="center" textRotation="90" wrapText="1"/>
      <protection hidden="1"/>
    </xf>
    <xf numFmtId="0" fontId="15" fillId="13" borderId="34" xfId="0" applyFont="1" applyFill="1" applyBorder="1" applyAlignment="1" applyProtection="1">
      <alignment horizontal="center" textRotation="90" wrapText="1"/>
      <protection hidden="1"/>
    </xf>
    <xf numFmtId="0" fontId="15" fillId="13" borderId="77" xfId="0" applyFont="1" applyFill="1" applyBorder="1" applyAlignment="1" applyProtection="1">
      <alignment horizontal="center" textRotation="90" wrapText="1"/>
      <protection hidden="1"/>
    </xf>
    <xf numFmtId="0" fontId="20" fillId="5" borderId="47" xfId="0" applyFont="1" applyFill="1" applyBorder="1" applyProtection="1">
      <protection hidden="1"/>
    </xf>
    <xf numFmtId="0" fontId="20" fillId="5" borderId="14" xfId="0" applyFont="1" applyFill="1" applyBorder="1" applyProtection="1">
      <protection hidden="1"/>
    </xf>
    <xf numFmtId="0" fontId="15" fillId="13" borderId="4" xfId="0" applyFont="1" applyFill="1" applyBorder="1" applyAlignment="1" applyProtection="1">
      <alignment horizontal="center" textRotation="90" wrapText="1"/>
      <protection hidden="1"/>
    </xf>
    <xf numFmtId="0" fontId="15" fillId="13" borderId="21" xfId="0" applyFont="1" applyFill="1" applyBorder="1" applyAlignment="1" applyProtection="1">
      <alignment horizontal="center" textRotation="90" wrapText="1"/>
      <protection hidden="1"/>
    </xf>
    <xf numFmtId="0" fontId="11" fillId="12" borderId="89" xfId="0" applyFont="1" applyFill="1" applyBorder="1" applyProtection="1">
      <protection hidden="1"/>
    </xf>
    <xf numFmtId="0" fontId="11" fillId="12" borderId="12" xfId="0" applyFont="1" applyFill="1" applyBorder="1" applyProtection="1">
      <protection hidden="1"/>
    </xf>
    <xf numFmtId="0" fontId="16" fillId="2" borderId="0" xfId="4" applyFont="1" applyFill="1" applyAlignment="1">
      <alignment horizontal="left"/>
    </xf>
    <xf numFmtId="0" fontId="44" fillId="5" borderId="24" xfId="0" applyFont="1" applyFill="1" applyBorder="1" applyAlignment="1" applyProtection="1">
      <alignment horizontal="center" textRotation="90" wrapText="1"/>
      <protection hidden="1"/>
    </xf>
    <xf numFmtId="0" fontId="44" fillId="5" borderId="26" xfId="0" applyFont="1" applyFill="1" applyBorder="1" applyAlignment="1" applyProtection="1">
      <alignment horizontal="center" textRotation="90" wrapText="1"/>
      <protection hidden="1"/>
    </xf>
    <xf numFmtId="0" fontId="11" fillId="5" borderId="24" xfId="0" applyFont="1" applyFill="1" applyBorder="1" applyAlignment="1" applyProtection="1">
      <alignment horizontal="center" textRotation="90" wrapText="1"/>
      <protection hidden="1"/>
    </xf>
    <xf numFmtId="0" fontId="11" fillId="5" borderId="26" xfId="0" applyFont="1" applyFill="1" applyBorder="1" applyAlignment="1" applyProtection="1">
      <alignment horizontal="center" textRotation="90" wrapText="1"/>
      <protection hidden="1"/>
    </xf>
    <xf numFmtId="0" fontId="11" fillId="5" borderId="1" xfId="0" applyFont="1" applyFill="1" applyBorder="1" applyAlignment="1" applyProtection="1">
      <alignment horizontal="center" vertical="center"/>
      <protection hidden="1"/>
    </xf>
    <xf numFmtId="0" fontId="11" fillId="5" borderId="0" xfId="0" applyFont="1" applyFill="1" applyAlignment="1" applyProtection="1">
      <alignment horizontal="center" vertical="center"/>
      <protection hidden="1"/>
    </xf>
    <xf numFmtId="0" fontId="11" fillId="5" borderId="6" xfId="0" applyFont="1" applyFill="1" applyBorder="1" applyAlignment="1" applyProtection="1">
      <alignment horizontal="center" vertical="center"/>
      <protection hidden="1"/>
    </xf>
    <xf numFmtId="0" fontId="46" fillId="12" borderId="72" xfId="0" applyFont="1" applyFill="1" applyBorder="1" applyAlignment="1" applyProtection="1">
      <alignment horizontal="left" vertical="center" wrapText="1"/>
      <protection hidden="1"/>
    </xf>
    <xf numFmtId="0" fontId="46" fillId="12" borderId="73" xfId="0" applyFont="1" applyFill="1" applyBorder="1" applyAlignment="1" applyProtection="1">
      <alignment horizontal="left" vertical="center" wrapText="1"/>
      <protection hidden="1"/>
    </xf>
    <xf numFmtId="0" fontId="46" fillId="12" borderId="74" xfId="0" applyFont="1" applyFill="1" applyBorder="1" applyAlignment="1" applyProtection="1">
      <alignment horizontal="left" vertical="center" wrapText="1"/>
      <protection hidden="1"/>
    </xf>
    <xf numFmtId="0" fontId="46" fillId="12" borderId="75" xfId="0" applyFont="1" applyFill="1" applyBorder="1" applyAlignment="1" applyProtection="1">
      <alignment horizontal="left" vertical="center" wrapText="1"/>
      <protection hidden="1"/>
    </xf>
    <xf numFmtId="0" fontId="38" fillId="3" borderId="9" xfId="0" applyFont="1" applyFill="1" applyBorder="1" applyAlignment="1" applyProtection="1">
      <alignment horizontal="center" wrapText="1"/>
      <protection hidden="1"/>
    </xf>
    <xf numFmtId="0" fontId="38" fillId="3" borderId="8" xfId="0" applyFont="1" applyFill="1" applyBorder="1" applyAlignment="1" applyProtection="1">
      <alignment horizontal="center" wrapText="1"/>
      <protection hidden="1"/>
    </xf>
    <xf numFmtId="0" fontId="11" fillId="5" borderId="8" xfId="0" applyFont="1" applyFill="1" applyBorder="1" applyAlignment="1" applyProtection="1">
      <alignment horizontal="center"/>
      <protection hidden="1"/>
    </xf>
    <xf numFmtId="0" fontId="46" fillId="12" borderId="78" xfId="0" applyFont="1" applyFill="1" applyBorder="1" applyAlignment="1" applyProtection="1">
      <alignment horizontal="left" vertical="center" wrapText="1"/>
      <protection hidden="1"/>
    </xf>
    <xf numFmtId="0" fontId="46" fillId="12" borderId="79" xfId="0" applyFont="1" applyFill="1" applyBorder="1" applyAlignment="1" applyProtection="1">
      <alignment horizontal="left" vertical="center" wrapText="1"/>
      <protection hidden="1"/>
    </xf>
    <xf numFmtId="0" fontId="46" fillId="12" borderId="80" xfId="0" applyFont="1" applyFill="1" applyBorder="1" applyAlignment="1" applyProtection="1">
      <alignment horizontal="left" vertical="center" wrapText="1"/>
      <protection hidden="1"/>
    </xf>
    <xf numFmtId="10" fontId="37" fillId="12" borderId="17" xfId="3" applyNumberFormat="1" applyFont="1" applyFill="1" applyBorder="1" applyAlignment="1" applyProtection="1">
      <alignment horizontal="center" wrapText="1"/>
      <protection hidden="1"/>
    </xf>
    <xf numFmtId="10" fontId="37" fillId="12" borderId="8" xfId="3" applyNumberFormat="1" applyFont="1" applyFill="1" applyBorder="1" applyAlignment="1" applyProtection="1">
      <alignment horizontal="center" wrapText="1"/>
      <protection hidden="1"/>
    </xf>
    <xf numFmtId="0" fontId="37" fillId="6" borderId="7" xfId="0" applyFont="1" applyFill="1" applyBorder="1" applyAlignment="1" applyProtection="1">
      <alignment horizontal="justify"/>
      <protection hidden="1"/>
    </xf>
    <xf numFmtId="0" fontId="37" fillId="6" borderId="9" xfId="0" applyFont="1" applyFill="1" applyBorder="1" applyAlignment="1" applyProtection="1">
      <alignment horizontal="justify"/>
      <protection hidden="1"/>
    </xf>
    <xf numFmtId="0" fontId="37" fillId="6" borderId="8" xfId="0" applyFont="1" applyFill="1" applyBorder="1" applyAlignment="1" applyProtection="1">
      <alignment horizontal="justify"/>
      <protection hidden="1"/>
    </xf>
  </cellXfs>
  <cellStyles count="5">
    <cellStyle name="Hyperlink" xfId="1" builtinId="8"/>
    <cellStyle name="Komma" xfId="2" builtinId="3"/>
    <cellStyle name="Procent" xfId="3" builtinId="5"/>
    <cellStyle name="Standaard" xfId="0" builtinId="0"/>
    <cellStyle name="Standaard 2" xfId="4" xr:uid="{00000000-0005-0000-0000-000004000000}"/>
  </cellStyles>
  <dxfs count="6">
    <dxf>
      <font>
        <color auto="1"/>
      </font>
      <fill>
        <patternFill patternType="solid">
          <fgColor indexed="64"/>
          <bgColor rgb="FFFF0000"/>
        </patternFill>
      </fill>
    </dxf>
    <dxf>
      <font>
        <color auto="1"/>
      </font>
      <fill>
        <patternFill patternType="solid">
          <fgColor indexed="64"/>
          <bgColor rgb="FFFF0000"/>
        </patternFill>
      </fill>
    </dxf>
    <dxf>
      <font>
        <color auto="1"/>
      </font>
      <fill>
        <patternFill patternType="solid">
          <fgColor indexed="64"/>
          <bgColor rgb="FFFF0000"/>
        </patternFill>
      </fill>
    </dxf>
    <dxf>
      <font>
        <color auto="1"/>
      </font>
      <fill>
        <patternFill patternType="solid">
          <fgColor indexed="64"/>
          <bgColor rgb="FFFF0000"/>
        </patternFill>
      </fill>
    </dxf>
    <dxf>
      <font>
        <color auto="1"/>
      </font>
      <fill>
        <patternFill patternType="solid">
          <fgColor indexed="64"/>
          <bgColor rgb="FFFF0000"/>
        </patternFill>
      </fill>
    </dxf>
    <dxf>
      <font>
        <color auto="1"/>
      </font>
      <fill>
        <patternFill patternType="solid">
          <fgColor indexed="64"/>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33"/>
      <color rgb="FFFD6A4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mazon.co.uk/Integrating-BREEAM-Throughout-Design-Process/dp/1848061498" TargetMode="External"/><Relationship Id="rId2" Type="http://schemas.openxmlformats.org/officeDocument/2006/relationships/hyperlink" Target="http://www.brebookshop.com/details.jsp?id=326556" TargetMode="External"/><Relationship Id="rId1" Type="http://schemas.openxmlformats.org/officeDocument/2006/relationships/hyperlink" Target="http://www.bol.com/nl/p/engelse-boeken/integrating-breeam-throughout-the-design-process/1001004011061509/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0"/>
  <sheetViews>
    <sheetView showGridLines="0" zoomScaleNormal="100" workbookViewId="0">
      <selection activeCell="B15" sqref="B15"/>
    </sheetView>
  </sheetViews>
  <sheetFormatPr defaultColWidth="8.81640625" defaultRowHeight="14.5"/>
  <cols>
    <col min="1" max="1" width="4.453125" customWidth="1"/>
    <col min="2" max="2" width="100.81640625" customWidth="1"/>
  </cols>
  <sheetData>
    <row r="2" spans="2:11" ht="18.5">
      <c r="B2" s="119" t="s">
        <v>91</v>
      </c>
      <c r="K2" s="120">
        <v>40913</v>
      </c>
    </row>
    <row r="4" spans="2:11">
      <c r="B4" s="117" t="s">
        <v>45</v>
      </c>
    </row>
    <row r="5" spans="2:11" ht="144.75" customHeight="1">
      <c r="B5" s="121" t="s">
        <v>333</v>
      </c>
    </row>
    <row r="6" spans="2:11" ht="86.25" customHeight="1">
      <c r="B6" s="121" t="s">
        <v>92</v>
      </c>
    </row>
    <row r="7" spans="2:11" ht="27.75" customHeight="1">
      <c r="B7" s="111" t="s">
        <v>74</v>
      </c>
    </row>
    <row r="8" spans="2:11">
      <c r="B8" s="118" t="s">
        <v>72</v>
      </c>
    </row>
    <row r="9" spans="2:11">
      <c r="B9" s="118" t="s">
        <v>73</v>
      </c>
    </row>
    <row r="10" spans="2:11">
      <c r="B10" s="118" t="s">
        <v>71</v>
      </c>
    </row>
  </sheetData>
  <hyperlinks>
    <hyperlink ref="B10" r:id="rId1" xr:uid="{00000000-0004-0000-0000-000000000000}"/>
    <hyperlink ref="B8" r:id="rId2" xr:uid="{00000000-0004-0000-0000-000001000000}"/>
    <hyperlink ref="B9" r:id="rId3" xr:uid="{00000000-0004-0000-0000-000002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70"/>
  <sheetViews>
    <sheetView showGridLines="0" topLeftCell="A34" workbookViewId="0">
      <selection activeCell="E11" sqref="E11"/>
    </sheetView>
  </sheetViews>
  <sheetFormatPr defaultColWidth="8.81640625" defaultRowHeight="14.5"/>
  <cols>
    <col min="1" max="1" width="4.36328125" customWidth="1"/>
  </cols>
  <sheetData>
    <row r="2" spans="2:5">
      <c r="B2" s="117" t="s">
        <v>76</v>
      </c>
    </row>
    <row r="4" spans="2:5">
      <c r="B4" s="111" t="s">
        <v>46</v>
      </c>
    </row>
    <row r="6" spans="2:5">
      <c r="B6" t="s">
        <v>330</v>
      </c>
    </row>
    <row r="7" spans="2:5">
      <c r="B7" t="s">
        <v>332</v>
      </c>
    </row>
    <row r="8" spans="2:5">
      <c r="B8" t="s">
        <v>49</v>
      </c>
    </row>
    <row r="10" spans="2:5">
      <c r="B10" t="s">
        <v>47</v>
      </c>
    </row>
    <row r="11" spans="2:5">
      <c r="C11" s="112"/>
      <c r="E11" t="s">
        <v>331</v>
      </c>
    </row>
    <row r="12" spans="2:5">
      <c r="C12" s="112"/>
      <c r="E12" t="s">
        <v>50</v>
      </c>
    </row>
    <row r="13" spans="2:5">
      <c r="C13" s="112"/>
      <c r="E13" t="s">
        <v>51</v>
      </c>
    </row>
    <row r="14" spans="2:5">
      <c r="C14" s="112"/>
    </row>
    <row r="15" spans="2:5">
      <c r="B15" t="s">
        <v>48</v>
      </c>
    </row>
    <row r="18" spans="2:2">
      <c r="B18" s="111" t="s">
        <v>64</v>
      </c>
    </row>
    <row r="19" spans="2:2">
      <c r="B19" t="s">
        <v>320</v>
      </c>
    </row>
    <row r="20" spans="2:2">
      <c r="B20" t="s">
        <v>52</v>
      </c>
    </row>
    <row r="21" spans="2:2">
      <c r="B21" t="s">
        <v>53</v>
      </c>
    </row>
    <row r="22" spans="2:2">
      <c r="B22" t="s">
        <v>321</v>
      </c>
    </row>
    <row r="23" spans="2:2">
      <c r="B23" t="s">
        <v>322</v>
      </c>
    </row>
    <row r="25" spans="2:2">
      <c r="B25" s="111" t="s">
        <v>58</v>
      </c>
    </row>
    <row r="26" spans="2:2">
      <c r="B26" t="s">
        <v>323</v>
      </c>
    </row>
    <row r="27" spans="2:2">
      <c r="B27" t="s">
        <v>324</v>
      </c>
    </row>
    <row r="28" spans="2:2">
      <c r="B28" t="s">
        <v>325</v>
      </c>
    </row>
    <row r="29" spans="2:2">
      <c r="B29" t="s">
        <v>317</v>
      </c>
    </row>
    <row r="30" spans="2:2">
      <c r="B30" t="s">
        <v>79</v>
      </c>
    </row>
    <row r="31" spans="2:2">
      <c r="B31" t="s">
        <v>54</v>
      </c>
    </row>
    <row r="32" spans="2:2">
      <c r="B32" t="s">
        <v>55</v>
      </c>
    </row>
    <row r="33" spans="2:2">
      <c r="B33" t="s">
        <v>80</v>
      </c>
    </row>
    <row r="35" spans="2:2">
      <c r="B35" s="111" t="s">
        <v>65</v>
      </c>
    </row>
    <row r="36" spans="2:2">
      <c r="B36" t="s">
        <v>75</v>
      </c>
    </row>
    <row r="37" spans="2:2">
      <c r="B37" t="s">
        <v>56</v>
      </c>
    </row>
    <row r="38" spans="2:2">
      <c r="B38" t="s">
        <v>69</v>
      </c>
    </row>
    <row r="39" spans="2:2">
      <c r="B39" t="s">
        <v>81</v>
      </c>
    </row>
    <row r="40" spans="2:2">
      <c r="B40" t="s">
        <v>326</v>
      </c>
    </row>
    <row r="41" spans="2:2">
      <c r="B41" t="s">
        <v>57</v>
      </c>
    </row>
    <row r="42" spans="2:2">
      <c r="B42" t="s">
        <v>327</v>
      </c>
    </row>
    <row r="43" spans="2:2">
      <c r="B43" t="s">
        <v>319</v>
      </c>
    </row>
    <row r="45" spans="2:2">
      <c r="B45" s="111" t="s">
        <v>59</v>
      </c>
    </row>
    <row r="46" spans="2:2">
      <c r="B46" t="s">
        <v>328</v>
      </c>
    </row>
    <row r="47" spans="2:2">
      <c r="B47" t="s">
        <v>60</v>
      </c>
    </row>
    <row r="48" spans="2:2">
      <c r="B48" t="s">
        <v>61</v>
      </c>
    </row>
    <row r="49" spans="2:2">
      <c r="B49" t="s">
        <v>318</v>
      </c>
    </row>
    <row r="50" spans="2:2">
      <c r="B50" t="s">
        <v>62</v>
      </c>
    </row>
    <row r="52" spans="2:2">
      <c r="B52" s="111" t="s">
        <v>63</v>
      </c>
    </row>
    <row r="53" spans="2:2">
      <c r="B53" t="s">
        <v>329</v>
      </c>
    </row>
    <row r="54" spans="2:2">
      <c r="B54" t="s">
        <v>67</v>
      </c>
    </row>
    <row r="55" spans="2:2">
      <c r="B55" t="s">
        <v>78</v>
      </c>
    </row>
    <row r="56" spans="2:2">
      <c r="B56" t="s">
        <v>66</v>
      </c>
    </row>
    <row r="57" spans="2:2">
      <c r="B57" t="s">
        <v>68</v>
      </c>
    </row>
    <row r="58" spans="2:2">
      <c r="B58" t="s">
        <v>60</v>
      </c>
    </row>
    <row r="59" spans="2:2">
      <c r="B59" t="s">
        <v>77</v>
      </c>
    </row>
    <row r="61" spans="2:2">
      <c r="B61" s="111" t="s">
        <v>82</v>
      </c>
    </row>
    <row r="62" spans="2:2">
      <c r="B62" t="s">
        <v>85</v>
      </c>
    </row>
    <row r="63" spans="2:2">
      <c r="B63" t="s">
        <v>86</v>
      </c>
    </row>
    <row r="64" spans="2:2">
      <c r="B64" t="s">
        <v>87</v>
      </c>
    </row>
    <row r="65" spans="2:2">
      <c r="B65" t="s">
        <v>83</v>
      </c>
    </row>
    <row r="66" spans="2:2">
      <c r="B66" t="s">
        <v>84</v>
      </c>
    </row>
    <row r="67" spans="2:2">
      <c r="B67" t="s">
        <v>88</v>
      </c>
    </row>
    <row r="68" spans="2:2">
      <c r="B68" t="s">
        <v>89</v>
      </c>
    </row>
    <row r="69" spans="2:2">
      <c r="B69" t="s">
        <v>90</v>
      </c>
    </row>
    <row r="70" spans="2:2">
      <c r="B70" t="s">
        <v>319</v>
      </c>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pageSetUpPr fitToPage="1"/>
  </sheetPr>
  <dimension ref="A1:AS274"/>
  <sheetViews>
    <sheetView tabSelected="1" zoomScaleNormal="100" workbookViewId="0">
      <pane xSplit="6" ySplit="7" topLeftCell="G13" activePane="bottomRight" state="frozen"/>
      <selection pane="topRight" activeCell="G1" sqref="G1"/>
      <selection pane="bottomLeft" activeCell="A8" sqref="A8"/>
      <selection pane="bottomRight" activeCell="M58" sqref="M58"/>
    </sheetView>
  </sheetViews>
  <sheetFormatPr defaultColWidth="0" defaultRowHeight="14.5" zeroHeight="1"/>
  <cols>
    <col min="1" max="1" width="9.1796875" customWidth="1"/>
    <col min="2" max="2" width="43.81640625" style="10" customWidth="1"/>
    <col min="3" max="6" width="9.1796875" hidden="1" customWidth="1"/>
    <col min="7" max="8" width="9.1796875" style="109" customWidth="1"/>
    <col min="9" max="12" width="9.1796875" customWidth="1"/>
    <col min="13" max="18" width="17.81640625" customWidth="1"/>
    <col min="19" max="19" width="12.6328125" customWidth="1"/>
    <col min="20" max="24" width="9.1796875" customWidth="1"/>
    <col min="25" max="26" width="9.1796875" style="1" customWidth="1"/>
    <col min="27" max="27" width="17.1796875" style="14" customWidth="1"/>
    <col min="28" max="28" width="18.1796875" style="1" customWidth="1"/>
    <col min="29" max="29" width="3.6328125" style="1" customWidth="1"/>
    <col min="30" max="30" width="9.1796875" style="1" hidden="1" customWidth="1"/>
    <col min="31" max="31" width="10.453125" style="1" hidden="1" customWidth="1"/>
    <col min="32" max="32" width="0" style="1" hidden="1" customWidth="1"/>
    <col min="33" max="45" width="0" hidden="1" customWidth="1"/>
    <col min="46" max="16384" width="9.1796875" hidden="1"/>
  </cols>
  <sheetData>
    <row r="1" spans="1:38" s="1" customFormat="1" ht="15" hidden="1" thickBot="1">
      <c r="A1" s="148"/>
      <c r="B1" s="149"/>
      <c r="C1" s="150"/>
      <c r="D1" s="150"/>
      <c r="E1" s="150"/>
      <c r="F1" s="150"/>
      <c r="G1" s="151"/>
      <c r="H1" s="151"/>
      <c r="I1" s="150"/>
      <c r="J1" s="150"/>
      <c r="K1" s="150"/>
      <c r="L1" s="150"/>
      <c r="M1" s="150"/>
      <c r="N1" s="150"/>
      <c r="O1" s="150"/>
      <c r="P1" s="150"/>
      <c r="Q1" s="150"/>
      <c r="R1" s="150"/>
      <c r="S1" s="150"/>
      <c r="T1" s="75"/>
      <c r="U1" s="115"/>
      <c r="V1" s="75"/>
      <c r="W1" s="75"/>
      <c r="X1" s="75"/>
      <c r="Y1" s="75"/>
      <c r="Z1" s="7"/>
      <c r="AA1" s="343" t="s">
        <v>22</v>
      </c>
      <c r="AB1" s="344"/>
    </row>
    <row r="2" spans="1:38" s="1" customFormat="1" ht="24" hidden="1" thickBot="1">
      <c r="A2" s="152"/>
      <c r="B2" s="153"/>
      <c r="C2" s="154"/>
      <c r="D2" s="154"/>
      <c r="E2" s="154"/>
      <c r="F2" s="154"/>
      <c r="G2" s="155"/>
      <c r="H2" s="155"/>
      <c r="I2" s="154"/>
      <c r="J2" s="154"/>
      <c r="K2" s="154"/>
      <c r="L2" s="154"/>
      <c r="M2" s="154"/>
      <c r="N2" s="154"/>
      <c r="O2" s="154"/>
      <c r="P2" s="154"/>
      <c r="Q2" s="154"/>
      <c r="R2" s="156"/>
      <c r="S2" s="154"/>
      <c r="T2" s="113"/>
      <c r="U2" s="116"/>
      <c r="V2" s="114"/>
      <c r="Y2" s="71"/>
      <c r="AA2" s="44" t="s">
        <v>14</v>
      </c>
      <c r="AB2" s="56">
        <f>+L69</f>
        <v>0.34832692307692309</v>
      </c>
    </row>
    <row r="3" spans="1:38" s="1" customFormat="1" ht="15" hidden="1" thickBot="1">
      <c r="A3" s="152"/>
      <c r="B3" s="153"/>
      <c r="C3" s="154"/>
      <c r="D3" s="154"/>
      <c r="E3" s="154"/>
      <c r="F3" s="154"/>
      <c r="G3" s="155"/>
      <c r="H3" s="155"/>
      <c r="I3" s="154"/>
      <c r="J3" s="154"/>
      <c r="K3" s="154"/>
      <c r="L3" s="154"/>
      <c r="M3" s="154"/>
      <c r="N3" s="154"/>
      <c r="O3" s="154"/>
      <c r="P3" s="154"/>
      <c r="Q3" s="154"/>
      <c r="R3" s="157" t="s">
        <v>30</v>
      </c>
      <c r="S3" s="157"/>
      <c r="T3" s="76"/>
      <c r="AA3" s="57" t="s">
        <v>11</v>
      </c>
      <c r="AB3" s="58">
        <f>+N69</f>
        <v>1</v>
      </c>
    </row>
    <row r="4" spans="1:38" s="1" customFormat="1" ht="15" hidden="1" thickBot="1">
      <c r="A4" s="152"/>
      <c r="B4" s="153"/>
      <c r="C4" s="154"/>
      <c r="D4" s="154"/>
      <c r="E4" s="154"/>
      <c r="F4" s="154"/>
      <c r="G4" s="155"/>
      <c r="H4" s="155"/>
      <c r="I4" s="154"/>
      <c r="J4" s="154"/>
      <c r="K4" s="154"/>
      <c r="L4" s="154"/>
      <c r="M4" s="158"/>
      <c r="N4" s="158"/>
      <c r="O4" s="158"/>
      <c r="P4" s="159"/>
      <c r="Q4" s="158"/>
      <c r="R4" s="158"/>
      <c r="S4" s="158"/>
      <c r="T4" s="77"/>
      <c r="U4" s="78"/>
      <c r="V4" s="77"/>
      <c r="W4" s="77"/>
      <c r="X4" s="77"/>
      <c r="Y4" s="77"/>
      <c r="Z4" s="68"/>
      <c r="AA4" s="68"/>
      <c r="AB4" s="69"/>
    </row>
    <row r="5" spans="1:38" ht="27" customHeight="1" thickBot="1">
      <c r="A5" s="375" t="s">
        <v>0</v>
      </c>
      <c r="B5" s="381" t="s">
        <v>17</v>
      </c>
      <c r="C5" s="377" t="s">
        <v>6</v>
      </c>
      <c r="D5" s="378"/>
      <c r="E5" s="377" t="s">
        <v>7</v>
      </c>
      <c r="F5" s="385"/>
      <c r="G5" s="161"/>
      <c r="H5" s="162"/>
      <c r="I5" s="160"/>
      <c r="J5" s="163"/>
      <c r="K5" s="354" t="s">
        <v>188</v>
      </c>
      <c r="L5" s="355"/>
      <c r="M5" s="354" t="s">
        <v>334</v>
      </c>
      <c r="N5" s="356"/>
      <c r="O5" s="356"/>
      <c r="P5" s="356"/>
      <c r="Q5" s="356"/>
      <c r="R5" s="356"/>
      <c r="S5" s="356"/>
      <c r="T5" s="345" t="s">
        <v>38</v>
      </c>
      <c r="U5" s="346"/>
      <c r="V5" s="346"/>
      <c r="W5" s="346"/>
      <c r="X5" s="346"/>
      <c r="Y5" s="346"/>
      <c r="Z5" s="346"/>
      <c r="AA5" s="347"/>
      <c r="AB5" s="352"/>
      <c r="AD5" s="55"/>
      <c r="AE5" s="55"/>
      <c r="AF5" s="14"/>
      <c r="AG5" s="14"/>
      <c r="AH5" s="1"/>
      <c r="AI5" s="1"/>
      <c r="AJ5" s="1"/>
      <c r="AK5" s="1"/>
      <c r="AL5" s="1"/>
    </row>
    <row r="6" spans="1:38" ht="92.25" customHeight="1" thickBot="1">
      <c r="A6" s="376"/>
      <c r="B6" s="382"/>
      <c r="C6" s="379"/>
      <c r="D6" s="380"/>
      <c r="E6" s="379"/>
      <c r="F6" s="386"/>
      <c r="G6" s="165" t="s">
        <v>42</v>
      </c>
      <c r="H6" s="166" t="s">
        <v>44</v>
      </c>
      <c r="I6" s="167" t="s">
        <v>187</v>
      </c>
      <c r="J6" s="168" t="s">
        <v>15</v>
      </c>
      <c r="K6" s="169" t="s">
        <v>14</v>
      </c>
      <c r="L6" s="164" t="s">
        <v>11</v>
      </c>
      <c r="M6" s="170" t="s">
        <v>27</v>
      </c>
      <c r="N6" s="171" t="s">
        <v>206</v>
      </c>
      <c r="O6" s="171" t="s">
        <v>28</v>
      </c>
      <c r="P6" s="171" t="s">
        <v>29</v>
      </c>
      <c r="Q6" s="171" t="s">
        <v>207</v>
      </c>
      <c r="R6" s="171" t="s">
        <v>208</v>
      </c>
      <c r="S6" s="172"/>
      <c r="T6" s="173" t="s">
        <v>200</v>
      </c>
      <c r="U6" s="167" t="s">
        <v>191</v>
      </c>
      <c r="V6" s="167" t="s">
        <v>3</v>
      </c>
      <c r="W6" s="167" t="s">
        <v>189</v>
      </c>
      <c r="X6" s="167" t="s">
        <v>190</v>
      </c>
      <c r="Y6" s="167" t="s">
        <v>192</v>
      </c>
      <c r="Z6" s="167" t="s">
        <v>194</v>
      </c>
      <c r="AA6" s="168" t="s">
        <v>5</v>
      </c>
      <c r="AB6" s="353"/>
      <c r="AD6" s="55"/>
      <c r="AE6" s="55"/>
      <c r="AF6" s="14"/>
      <c r="AG6" s="14"/>
      <c r="AH6" s="1"/>
      <c r="AI6" s="1"/>
      <c r="AJ6" s="1"/>
      <c r="AK6" s="1"/>
      <c r="AL6" s="1"/>
    </row>
    <row r="7" spans="1:38" s="3" customFormat="1" ht="15" hidden="1" thickBot="1">
      <c r="A7" s="383" t="s">
        <v>8</v>
      </c>
      <c r="B7" s="384"/>
      <c r="C7" s="384"/>
      <c r="D7" s="384"/>
      <c r="E7" s="384"/>
      <c r="F7" s="384"/>
      <c r="G7" s="110"/>
      <c r="H7" s="103"/>
      <c r="I7" s="85">
        <v>10</v>
      </c>
      <c r="J7" s="94"/>
      <c r="K7" s="93">
        <f>SUM(K8:K11)</f>
        <v>8</v>
      </c>
      <c r="L7" s="86">
        <f>SUM(L8:L11)</f>
        <v>10</v>
      </c>
      <c r="M7" s="100"/>
      <c r="N7" s="87"/>
      <c r="O7" s="87"/>
      <c r="P7" s="87"/>
      <c r="Q7" s="87"/>
      <c r="R7" s="87"/>
      <c r="S7" s="87"/>
      <c r="T7" s="122"/>
      <c r="U7" s="88"/>
      <c r="V7" s="88"/>
      <c r="W7" s="88"/>
      <c r="X7" s="88"/>
      <c r="Y7" s="88"/>
      <c r="Z7" s="88"/>
      <c r="AA7" s="123"/>
      <c r="AB7" s="95"/>
      <c r="AC7" s="5"/>
      <c r="AD7" s="59"/>
      <c r="AE7" s="59"/>
      <c r="AF7" s="60"/>
      <c r="AG7" s="60"/>
      <c r="AH7" s="5"/>
      <c r="AI7" s="5"/>
      <c r="AJ7" s="5"/>
      <c r="AK7" s="5"/>
      <c r="AL7" s="5"/>
    </row>
    <row r="8" spans="1:38" ht="27.75" customHeight="1" thickBot="1">
      <c r="A8" s="245" t="s">
        <v>16</v>
      </c>
      <c r="B8" s="246" t="s">
        <v>93</v>
      </c>
      <c r="C8" s="357"/>
      <c r="D8" s="358"/>
      <c r="E8" s="359"/>
      <c r="F8" s="360"/>
      <c r="G8" s="251" t="s">
        <v>24</v>
      </c>
      <c r="H8" s="252" t="s">
        <v>23</v>
      </c>
      <c r="I8" s="253">
        <v>3</v>
      </c>
      <c r="J8" s="254">
        <f>IF(I8=0,0,+I8/$I$7*$K$63/I8)</f>
        <v>1.4999999999999999E-2</v>
      </c>
      <c r="K8" s="255">
        <v>3</v>
      </c>
      <c r="L8" s="256">
        <v>3</v>
      </c>
      <c r="M8" s="257" t="s">
        <v>43</v>
      </c>
      <c r="N8" s="258" t="s">
        <v>209</v>
      </c>
      <c r="O8" s="258" t="s">
        <v>310</v>
      </c>
      <c r="P8" s="259" t="s">
        <v>210</v>
      </c>
      <c r="Q8" s="259" t="s">
        <v>210</v>
      </c>
      <c r="R8" s="259" t="s">
        <v>210</v>
      </c>
      <c r="S8" s="260"/>
      <c r="T8" s="176" t="s">
        <v>316</v>
      </c>
      <c r="U8" s="176" t="s">
        <v>316</v>
      </c>
      <c r="V8" s="129"/>
      <c r="W8" s="129"/>
      <c r="X8" s="129"/>
      <c r="Y8" s="129"/>
      <c r="Z8" s="130"/>
      <c r="AA8" s="131"/>
      <c r="AB8" s="132"/>
      <c r="AD8" s="55"/>
      <c r="AE8" s="61"/>
      <c r="AF8" s="14"/>
      <c r="AG8" s="14"/>
      <c r="AH8" s="1"/>
      <c r="AI8" s="1"/>
      <c r="AJ8" s="1"/>
      <c r="AK8" s="1"/>
      <c r="AL8" s="1"/>
    </row>
    <row r="9" spans="1:38" ht="27.75" customHeight="1" thickBot="1">
      <c r="A9" s="245" t="s">
        <v>18</v>
      </c>
      <c r="B9" s="261" t="s">
        <v>94</v>
      </c>
      <c r="C9" s="357"/>
      <c r="D9" s="358"/>
      <c r="E9" s="359"/>
      <c r="F9" s="360"/>
      <c r="G9" s="251" t="s">
        <v>24</v>
      </c>
      <c r="H9" s="252" t="s">
        <v>25</v>
      </c>
      <c r="I9" s="253">
        <v>4</v>
      </c>
      <c r="J9" s="254">
        <f>IF(I9=0,0,+I9/$I$7*$K$63/I9)</f>
        <v>1.4999999999999999E-2</v>
      </c>
      <c r="K9" s="255">
        <v>4</v>
      </c>
      <c r="L9" s="256">
        <v>4</v>
      </c>
      <c r="M9" s="262" t="s">
        <v>213</v>
      </c>
      <c r="N9" s="258" t="s">
        <v>212</v>
      </c>
      <c r="O9" s="259" t="s">
        <v>211</v>
      </c>
      <c r="P9" s="263"/>
      <c r="Q9" s="263"/>
      <c r="R9" s="263"/>
      <c r="S9" s="264"/>
      <c r="T9" s="176" t="s">
        <v>316</v>
      </c>
      <c r="U9" s="176" t="s">
        <v>316</v>
      </c>
      <c r="V9" s="129"/>
      <c r="W9" s="130" t="s">
        <v>2</v>
      </c>
      <c r="X9" s="130" t="s">
        <v>2</v>
      </c>
      <c r="Y9" s="129"/>
      <c r="Z9" s="129"/>
      <c r="AA9" s="131"/>
      <c r="AB9" s="132"/>
      <c r="AD9" s="55"/>
      <c r="AE9" s="61"/>
      <c r="AF9" s="14"/>
      <c r="AG9" s="14"/>
      <c r="AH9" s="1"/>
      <c r="AI9" s="1"/>
      <c r="AJ9" s="1"/>
      <c r="AK9" s="1"/>
      <c r="AL9" s="1"/>
    </row>
    <row r="10" spans="1:38" ht="27.75" customHeight="1" thickBot="1">
      <c r="A10" s="245" t="s">
        <v>19</v>
      </c>
      <c r="B10" s="261" t="s">
        <v>95</v>
      </c>
      <c r="C10" s="247"/>
      <c r="D10" s="248"/>
      <c r="E10" s="249"/>
      <c r="F10" s="250"/>
      <c r="G10" s="251" t="s">
        <v>23</v>
      </c>
      <c r="H10" s="252" t="s">
        <v>23</v>
      </c>
      <c r="I10" s="253">
        <v>2</v>
      </c>
      <c r="J10" s="254">
        <f>IF(I10=0,0,+I10/$I$7*$K$63/I10)</f>
        <v>1.4999999999999999E-2</v>
      </c>
      <c r="K10" s="255">
        <v>0</v>
      </c>
      <c r="L10" s="256">
        <v>2</v>
      </c>
      <c r="M10" s="265"/>
      <c r="N10" s="263"/>
      <c r="O10" s="258" t="s">
        <v>214</v>
      </c>
      <c r="P10" s="259" t="s">
        <v>215</v>
      </c>
      <c r="Q10" s="259" t="s">
        <v>215</v>
      </c>
      <c r="R10" s="259" t="s">
        <v>215</v>
      </c>
      <c r="S10" s="264"/>
      <c r="T10" s="176" t="s">
        <v>316</v>
      </c>
      <c r="U10" s="176" t="s">
        <v>316</v>
      </c>
      <c r="V10" s="130" t="s">
        <v>2</v>
      </c>
      <c r="W10" s="130" t="s">
        <v>2</v>
      </c>
      <c r="X10" s="129"/>
      <c r="Y10" s="129"/>
      <c r="Z10" s="130" t="s">
        <v>2</v>
      </c>
      <c r="AA10" s="334"/>
      <c r="AB10" s="132"/>
      <c r="AD10" s="55"/>
      <c r="AE10" s="61"/>
      <c r="AF10" s="14"/>
      <c r="AG10" s="14"/>
      <c r="AH10" s="1"/>
      <c r="AI10" s="1"/>
      <c r="AJ10" s="1"/>
      <c r="AK10" s="1"/>
      <c r="AL10" s="1"/>
    </row>
    <row r="11" spans="1:38" ht="27.75" customHeight="1" thickBot="1">
      <c r="A11" s="266" t="s">
        <v>20</v>
      </c>
      <c r="B11" s="267" t="s">
        <v>96</v>
      </c>
      <c r="C11" s="361"/>
      <c r="D11" s="362"/>
      <c r="E11" s="365"/>
      <c r="F11" s="366"/>
      <c r="G11" s="268" t="s">
        <v>23</v>
      </c>
      <c r="H11" s="269" t="s">
        <v>23</v>
      </c>
      <c r="I11" s="269">
        <v>1</v>
      </c>
      <c r="J11" s="270">
        <f>IF(I11=0,0,+I11/$I$7*$K$63/I11)</f>
        <v>1.4999999999999999E-2</v>
      </c>
      <c r="K11" s="271">
        <v>1</v>
      </c>
      <c r="L11" s="272">
        <v>1</v>
      </c>
      <c r="M11" s="273" t="s">
        <v>217</v>
      </c>
      <c r="N11" s="274" t="s">
        <v>217</v>
      </c>
      <c r="O11" s="275" t="s">
        <v>218</v>
      </c>
      <c r="P11" s="276" t="s">
        <v>216</v>
      </c>
      <c r="Q11" s="277"/>
      <c r="R11" s="277"/>
      <c r="S11" s="278"/>
      <c r="T11" s="194" t="s">
        <v>1</v>
      </c>
      <c r="U11" s="195"/>
      <c r="V11" s="195"/>
      <c r="W11" s="195"/>
      <c r="X11" s="195"/>
      <c r="Y11" s="195"/>
      <c r="Z11" s="195"/>
      <c r="AA11" s="335"/>
      <c r="AB11" s="132"/>
      <c r="AD11" s="55"/>
      <c r="AE11" s="61"/>
      <c r="AF11" s="14"/>
      <c r="AG11" s="14"/>
      <c r="AH11" s="1"/>
      <c r="AI11" s="1"/>
      <c r="AJ11" s="1"/>
      <c r="AK11" s="1"/>
      <c r="AL11" s="1"/>
    </row>
    <row r="12" spans="1:38" s="3" customFormat="1" ht="15" hidden="1" thickBot="1">
      <c r="A12" s="367" t="s">
        <v>129</v>
      </c>
      <c r="B12" s="368"/>
      <c r="C12" s="368"/>
      <c r="D12" s="368"/>
      <c r="E12" s="368"/>
      <c r="F12" s="368"/>
      <c r="G12" s="279"/>
      <c r="H12" s="280"/>
      <c r="I12" s="281">
        <v>18</v>
      </c>
      <c r="J12" s="282"/>
      <c r="K12" s="283">
        <f>SUM(K13:K18)</f>
        <v>9</v>
      </c>
      <c r="L12" s="284">
        <f>SUM(L13:L18)</f>
        <v>18</v>
      </c>
      <c r="M12" s="285"/>
      <c r="N12" s="286"/>
      <c r="O12" s="286"/>
      <c r="P12" s="286"/>
      <c r="Q12" s="286"/>
      <c r="R12" s="286"/>
      <c r="S12" s="287"/>
      <c r="T12" s="179"/>
      <c r="U12" s="180"/>
      <c r="V12" s="180"/>
      <c r="W12" s="180"/>
      <c r="X12" s="180"/>
      <c r="Y12" s="180"/>
      <c r="Z12" s="180"/>
      <c r="AA12" s="336"/>
      <c r="AB12" s="134"/>
      <c r="AC12" s="5"/>
      <c r="AD12" s="59"/>
      <c r="AE12" s="59"/>
      <c r="AF12" s="60"/>
      <c r="AG12" s="60"/>
      <c r="AH12" s="5"/>
      <c r="AI12" s="5"/>
      <c r="AJ12" s="5"/>
      <c r="AK12" s="5"/>
      <c r="AL12" s="5"/>
    </row>
    <row r="13" spans="1:38" ht="27.75" customHeight="1" thickBot="1">
      <c r="A13" s="288" t="s">
        <v>97</v>
      </c>
      <c r="B13" s="289" t="s">
        <v>103</v>
      </c>
      <c r="C13" s="369"/>
      <c r="D13" s="370"/>
      <c r="E13" s="371"/>
      <c r="F13" s="372"/>
      <c r="G13" s="290" t="s">
        <v>24</v>
      </c>
      <c r="H13" s="291" t="s">
        <v>24</v>
      </c>
      <c r="I13" s="292">
        <v>2</v>
      </c>
      <c r="J13" s="293">
        <f t="shared" ref="J13:J18" si="0">IF(I13=0,0,+I13/$I$12*$K$64/I13)</f>
        <v>8.8888888888888889E-3</v>
      </c>
      <c r="K13" s="294">
        <v>2</v>
      </c>
      <c r="L13" s="295">
        <v>2</v>
      </c>
      <c r="M13" s="257" t="s">
        <v>219</v>
      </c>
      <c r="N13" s="296" t="s">
        <v>220</v>
      </c>
      <c r="O13" s="296" t="s">
        <v>221</v>
      </c>
      <c r="P13" s="297" t="s">
        <v>222</v>
      </c>
      <c r="Q13" s="298"/>
      <c r="R13" s="298"/>
      <c r="S13" s="299"/>
      <c r="T13" s="181" t="s">
        <v>316</v>
      </c>
      <c r="U13" s="193"/>
      <c r="V13" s="184"/>
      <c r="W13" s="184" t="s">
        <v>2</v>
      </c>
      <c r="X13" s="181" t="s">
        <v>316</v>
      </c>
      <c r="Y13" s="182"/>
      <c r="Z13" s="184"/>
      <c r="AA13" s="337"/>
      <c r="AB13" s="132"/>
      <c r="AD13" s="55"/>
      <c r="AE13" s="61"/>
      <c r="AF13" s="14"/>
      <c r="AG13" s="14"/>
      <c r="AH13" s="1"/>
      <c r="AI13" s="1"/>
      <c r="AJ13" s="1"/>
      <c r="AK13" s="1"/>
      <c r="AL13" s="1"/>
    </row>
    <row r="14" spans="1:38" ht="27.75" customHeight="1" thickBot="1">
      <c r="A14" s="245" t="s">
        <v>98</v>
      </c>
      <c r="B14" s="246" t="s">
        <v>104</v>
      </c>
      <c r="C14" s="357"/>
      <c r="D14" s="358"/>
      <c r="E14" s="359"/>
      <c r="F14" s="360"/>
      <c r="G14" s="251" t="s">
        <v>23</v>
      </c>
      <c r="H14" s="252" t="s">
        <v>24</v>
      </c>
      <c r="I14" s="253">
        <v>4</v>
      </c>
      <c r="J14" s="254">
        <f t="shared" si="0"/>
        <v>8.8888888888888889E-3</v>
      </c>
      <c r="K14" s="255">
        <v>4</v>
      </c>
      <c r="L14" s="256">
        <v>4</v>
      </c>
      <c r="M14" s="300"/>
      <c r="N14" s="301" t="s">
        <v>223</v>
      </c>
      <c r="O14" s="258" t="s">
        <v>224</v>
      </c>
      <c r="P14" s="259" t="s">
        <v>225</v>
      </c>
      <c r="Q14" s="263"/>
      <c r="R14" s="263"/>
      <c r="S14" s="264"/>
      <c r="T14" s="176" t="s">
        <v>316</v>
      </c>
      <c r="U14" s="176" t="s">
        <v>316</v>
      </c>
      <c r="V14" s="130"/>
      <c r="W14" s="130" t="s">
        <v>2</v>
      </c>
      <c r="X14" s="176" t="s">
        <v>316</v>
      </c>
      <c r="Y14" s="135"/>
      <c r="Z14" s="129"/>
      <c r="AA14" s="334"/>
      <c r="AB14" s="132"/>
      <c r="AD14" s="55"/>
      <c r="AE14" s="61"/>
      <c r="AF14" s="14"/>
      <c r="AG14" s="14"/>
      <c r="AH14" s="1"/>
      <c r="AI14" s="1"/>
      <c r="AJ14" s="1"/>
      <c r="AK14" s="1"/>
      <c r="AL14" s="1"/>
    </row>
    <row r="15" spans="1:38" ht="27.75" customHeight="1" thickBot="1">
      <c r="A15" s="245" t="s">
        <v>100</v>
      </c>
      <c r="B15" s="246" t="s">
        <v>105</v>
      </c>
      <c r="C15" s="357"/>
      <c r="D15" s="358"/>
      <c r="E15" s="359"/>
      <c r="F15" s="360"/>
      <c r="G15" s="251" t="s">
        <v>24</v>
      </c>
      <c r="H15" s="252" t="s">
        <v>24</v>
      </c>
      <c r="I15" s="253">
        <v>3</v>
      </c>
      <c r="J15" s="254">
        <f t="shared" si="0"/>
        <v>8.8888888888888889E-3</v>
      </c>
      <c r="K15" s="255">
        <v>3</v>
      </c>
      <c r="L15" s="256">
        <v>3</v>
      </c>
      <c r="M15" s="257" t="s">
        <v>43</v>
      </c>
      <c r="N15" s="259" t="s">
        <v>226</v>
      </c>
      <c r="O15" s="259" t="s">
        <v>228</v>
      </c>
      <c r="P15" s="259" t="s">
        <v>227</v>
      </c>
      <c r="Q15" s="263"/>
      <c r="R15" s="263"/>
      <c r="S15" s="264"/>
      <c r="T15" s="176" t="s">
        <v>316</v>
      </c>
      <c r="U15" s="176" t="s">
        <v>316</v>
      </c>
      <c r="V15" s="130" t="s">
        <v>2</v>
      </c>
      <c r="W15" s="176" t="s">
        <v>316</v>
      </c>
      <c r="X15" s="129"/>
      <c r="Y15" s="128"/>
      <c r="Z15" s="130" t="s">
        <v>2</v>
      </c>
      <c r="AA15" s="334"/>
      <c r="AB15" s="132"/>
      <c r="AD15" s="55"/>
      <c r="AE15" s="61"/>
      <c r="AF15" s="14"/>
      <c r="AG15" s="14"/>
      <c r="AH15" s="1"/>
      <c r="AI15" s="1"/>
      <c r="AJ15" s="1"/>
      <c r="AK15" s="1"/>
      <c r="AL15" s="1"/>
    </row>
    <row r="16" spans="1:38" ht="27.75" customHeight="1" thickBot="1">
      <c r="A16" s="245" t="s">
        <v>101</v>
      </c>
      <c r="B16" s="246" t="s">
        <v>106</v>
      </c>
      <c r="C16" s="357"/>
      <c r="D16" s="358"/>
      <c r="E16" s="359"/>
      <c r="F16" s="360"/>
      <c r="G16" s="251" t="s">
        <v>23</v>
      </c>
      <c r="H16" s="252" t="s">
        <v>24</v>
      </c>
      <c r="I16" s="253">
        <v>3</v>
      </c>
      <c r="J16" s="254">
        <f t="shared" si="0"/>
        <v>8.8888888888888889E-3</v>
      </c>
      <c r="K16" s="255">
        <v>0</v>
      </c>
      <c r="L16" s="256">
        <v>3</v>
      </c>
      <c r="M16" s="257" t="s">
        <v>43</v>
      </c>
      <c r="N16" s="258" t="s">
        <v>230</v>
      </c>
      <c r="O16" s="259" t="s">
        <v>229</v>
      </c>
      <c r="P16" s="263"/>
      <c r="Q16" s="263"/>
      <c r="R16" s="263"/>
      <c r="S16" s="264"/>
      <c r="T16" s="176" t="s">
        <v>316</v>
      </c>
      <c r="U16" s="176" t="s">
        <v>316</v>
      </c>
      <c r="V16" s="130" t="s">
        <v>2</v>
      </c>
      <c r="W16" s="176" t="s">
        <v>316</v>
      </c>
      <c r="X16" s="176" t="s">
        <v>316</v>
      </c>
      <c r="Y16" s="130" t="s">
        <v>2</v>
      </c>
      <c r="Z16" s="130" t="s">
        <v>2</v>
      </c>
      <c r="AA16" s="334"/>
      <c r="AB16" s="132"/>
      <c r="AD16" s="55"/>
      <c r="AE16" s="61"/>
      <c r="AF16" s="14"/>
      <c r="AG16" s="14"/>
      <c r="AH16" s="1"/>
      <c r="AI16" s="1"/>
      <c r="AJ16" s="1"/>
      <c r="AK16" s="1"/>
      <c r="AL16" s="1"/>
    </row>
    <row r="17" spans="1:38" ht="27.75" customHeight="1" thickBot="1">
      <c r="A17" s="245" t="s">
        <v>99</v>
      </c>
      <c r="B17" s="246" t="s">
        <v>107</v>
      </c>
      <c r="C17" s="357"/>
      <c r="D17" s="358"/>
      <c r="E17" s="359"/>
      <c r="F17" s="360"/>
      <c r="G17" s="251" t="s">
        <v>23</v>
      </c>
      <c r="H17" s="252" t="s">
        <v>24</v>
      </c>
      <c r="I17" s="253">
        <v>3</v>
      </c>
      <c r="J17" s="254">
        <f t="shared" si="0"/>
        <v>8.8888888888888889E-3</v>
      </c>
      <c r="K17" s="255">
        <v>0</v>
      </c>
      <c r="L17" s="256">
        <v>3</v>
      </c>
      <c r="M17" s="300"/>
      <c r="N17" s="258" t="s">
        <v>231</v>
      </c>
      <c r="O17" s="258" t="s">
        <v>233</v>
      </c>
      <c r="P17" s="259" t="s">
        <v>232</v>
      </c>
      <c r="Q17" s="259" t="s">
        <v>232</v>
      </c>
      <c r="R17" s="263"/>
      <c r="S17" s="264"/>
      <c r="T17" s="176" t="s">
        <v>316</v>
      </c>
      <c r="U17" s="128"/>
      <c r="V17" s="176" t="s">
        <v>316</v>
      </c>
      <c r="W17" s="136"/>
      <c r="X17" s="137"/>
      <c r="Y17" s="137"/>
      <c r="Z17" s="136"/>
      <c r="AA17" s="334"/>
      <c r="AB17" s="132"/>
      <c r="AD17" s="55"/>
      <c r="AE17" s="61"/>
      <c r="AF17" s="14"/>
      <c r="AG17" s="14"/>
      <c r="AH17" s="1"/>
      <c r="AI17" s="1"/>
      <c r="AJ17" s="1"/>
      <c r="AK17" s="1"/>
      <c r="AL17" s="1"/>
    </row>
    <row r="18" spans="1:38" ht="27.75" customHeight="1" thickBot="1">
      <c r="A18" s="266" t="s">
        <v>102</v>
      </c>
      <c r="B18" s="267" t="s">
        <v>108</v>
      </c>
      <c r="C18" s="361"/>
      <c r="D18" s="362"/>
      <c r="E18" s="365"/>
      <c r="F18" s="366"/>
      <c r="G18" s="268" t="s">
        <v>23</v>
      </c>
      <c r="H18" s="269" t="s">
        <v>24</v>
      </c>
      <c r="I18" s="269">
        <v>3</v>
      </c>
      <c r="J18" s="270">
        <f t="shared" si="0"/>
        <v>8.8888888888888889E-3</v>
      </c>
      <c r="K18" s="271">
        <v>0</v>
      </c>
      <c r="L18" s="272">
        <v>3</v>
      </c>
      <c r="M18" s="302"/>
      <c r="N18" s="277"/>
      <c r="O18" s="275" t="s">
        <v>233</v>
      </c>
      <c r="P18" s="276" t="s">
        <v>232</v>
      </c>
      <c r="Q18" s="276" t="s">
        <v>232</v>
      </c>
      <c r="R18" s="276" t="s">
        <v>241</v>
      </c>
      <c r="S18" s="278"/>
      <c r="T18" s="196"/>
      <c r="U18" s="197"/>
      <c r="V18" s="177" t="s">
        <v>316</v>
      </c>
      <c r="W18" s="188"/>
      <c r="X18" s="177" t="s">
        <v>316</v>
      </c>
      <c r="Y18" s="198"/>
      <c r="Z18" s="188"/>
      <c r="AA18" s="335"/>
      <c r="AB18" s="132"/>
      <c r="AD18" s="55"/>
      <c r="AE18" s="61"/>
      <c r="AF18" s="14"/>
      <c r="AG18" s="14"/>
      <c r="AH18" s="1"/>
      <c r="AI18" s="1"/>
      <c r="AJ18" s="1"/>
      <c r="AK18" s="1"/>
      <c r="AL18" s="1"/>
    </row>
    <row r="19" spans="1:38" s="3" customFormat="1" ht="15" hidden="1" thickBot="1">
      <c r="A19" s="387" t="s">
        <v>128</v>
      </c>
      <c r="B19" s="388"/>
      <c r="C19" s="388"/>
      <c r="D19" s="388"/>
      <c r="E19" s="388"/>
      <c r="F19" s="388"/>
      <c r="G19" s="279"/>
      <c r="H19" s="280"/>
      <c r="I19" s="281">
        <v>52</v>
      </c>
      <c r="J19" s="282"/>
      <c r="K19" s="283">
        <f>SUM(K20:K29)</f>
        <v>19</v>
      </c>
      <c r="L19" s="284">
        <f>SUM(L20:L29)</f>
        <v>52</v>
      </c>
      <c r="M19" s="285"/>
      <c r="N19" s="286"/>
      <c r="O19" s="286"/>
      <c r="P19" s="286"/>
      <c r="Q19" s="286"/>
      <c r="R19" s="286"/>
      <c r="S19" s="303"/>
      <c r="T19" s="179"/>
      <c r="U19" s="180"/>
      <c r="V19" s="191"/>
      <c r="W19" s="180"/>
      <c r="X19" s="180"/>
      <c r="Y19" s="180"/>
      <c r="Z19" s="180"/>
      <c r="AA19" s="336"/>
      <c r="AB19" s="134"/>
      <c r="AC19" s="5"/>
      <c r="AD19" s="59"/>
      <c r="AE19" s="59"/>
      <c r="AF19" s="60"/>
      <c r="AG19" s="60"/>
      <c r="AH19" s="5"/>
      <c r="AI19" s="5"/>
      <c r="AJ19" s="5"/>
      <c r="AK19" s="5"/>
      <c r="AL19" s="5"/>
    </row>
    <row r="20" spans="1:38" ht="27.75" customHeight="1" thickBot="1">
      <c r="A20" s="288" t="s">
        <v>109</v>
      </c>
      <c r="B20" s="289" t="s">
        <v>119</v>
      </c>
      <c r="C20" s="369"/>
      <c r="D20" s="370"/>
      <c r="E20" s="371"/>
      <c r="F20" s="372"/>
      <c r="G20" s="290" t="s">
        <v>23</v>
      </c>
      <c r="H20" s="291" t="s">
        <v>24</v>
      </c>
      <c r="I20" s="292">
        <v>7</v>
      </c>
      <c r="J20" s="293">
        <f t="shared" ref="J20:J29" si="1">IF(I20=0,0,+I20/$I$19*$K$65/I20)</f>
        <v>3.8461538461538464E-3</v>
      </c>
      <c r="K20" s="294">
        <v>7</v>
      </c>
      <c r="L20" s="295">
        <v>7</v>
      </c>
      <c r="M20" s="257" t="s">
        <v>43</v>
      </c>
      <c r="N20" s="304" t="s">
        <v>236</v>
      </c>
      <c r="O20" s="296" t="s">
        <v>235</v>
      </c>
      <c r="P20" s="297" t="s">
        <v>234</v>
      </c>
      <c r="Q20" s="298"/>
      <c r="R20" s="298"/>
      <c r="S20" s="305"/>
      <c r="T20" s="181" t="s">
        <v>316</v>
      </c>
      <c r="U20" s="181" t="s">
        <v>316</v>
      </c>
      <c r="V20" s="181" t="s">
        <v>316</v>
      </c>
      <c r="W20" s="184" t="s">
        <v>2</v>
      </c>
      <c r="X20" s="192"/>
      <c r="Y20" s="182"/>
      <c r="Z20" s="192"/>
      <c r="AA20" s="338" t="s">
        <v>195</v>
      </c>
      <c r="AB20" s="139"/>
      <c r="AD20" s="55"/>
      <c r="AE20" s="61"/>
      <c r="AF20" s="14"/>
      <c r="AG20" s="14"/>
      <c r="AH20" s="1"/>
      <c r="AI20" s="1"/>
      <c r="AJ20" s="1"/>
      <c r="AK20" s="1"/>
      <c r="AL20" s="1"/>
    </row>
    <row r="21" spans="1:38" ht="27.75" customHeight="1" thickBot="1">
      <c r="A21" s="245" t="s">
        <v>110</v>
      </c>
      <c r="B21" s="246" t="s">
        <v>120</v>
      </c>
      <c r="C21" s="357"/>
      <c r="D21" s="358"/>
      <c r="E21" s="359"/>
      <c r="F21" s="360"/>
      <c r="G21" s="251" t="s">
        <v>24</v>
      </c>
      <c r="H21" s="252" t="s">
        <v>23</v>
      </c>
      <c r="I21" s="253">
        <v>3</v>
      </c>
      <c r="J21" s="254">
        <f t="shared" si="1"/>
        <v>3.8461538461538464E-3</v>
      </c>
      <c r="K21" s="255">
        <v>0</v>
      </c>
      <c r="L21" s="256">
        <v>3</v>
      </c>
      <c r="M21" s="300"/>
      <c r="N21" s="258" t="s">
        <v>237</v>
      </c>
      <c r="O21" s="258" t="s">
        <v>238</v>
      </c>
      <c r="P21" s="259" t="s">
        <v>239</v>
      </c>
      <c r="Q21" s="259" t="s">
        <v>240</v>
      </c>
      <c r="R21" s="259" t="s">
        <v>240</v>
      </c>
      <c r="S21" s="306"/>
      <c r="T21" s="176" t="s">
        <v>316</v>
      </c>
      <c r="U21" s="176" t="s">
        <v>316</v>
      </c>
      <c r="V21" s="140"/>
      <c r="W21" s="130" t="s">
        <v>2</v>
      </c>
      <c r="X21" s="140"/>
      <c r="Y21" s="140"/>
      <c r="Z21" s="130"/>
      <c r="AA21" s="339" t="s">
        <v>195</v>
      </c>
      <c r="AB21" s="139"/>
      <c r="AD21" s="55"/>
      <c r="AE21" s="61"/>
      <c r="AF21" s="14"/>
      <c r="AG21" s="14"/>
      <c r="AH21" s="1"/>
      <c r="AI21" s="1"/>
      <c r="AJ21" s="1"/>
      <c r="AK21" s="1"/>
      <c r="AL21" s="1"/>
    </row>
    <row r="22" spans="1:38" ht="27.75" customHeight="1" thickBot="1">
      <c r="A22" s="245" t="s">
        <v>111</v>
      </c>
      <c r="B22" s="246" t="s">
        <v>121</v>
      </c>
      <c r="C22" s="357"/>
      <c r="D22" s="358"/>
      <c r="E22" s="359"/>
      <c r="F22" s="360"/>
      <c r="G22" s="251" t="s">
        <v>24</v>
      </c>
      <c r="H22" s="252" t="s">
        <v>24</v>
      </c>
      <c r="I22" s="253">
        <v>9</v>
      </c>
      <c r="J22" s="254">
        <f t="shared" si="1"/>
        <v>3.8461538461538464E-3</v>
      </c>
      <c r="K22" s="255">
        <v>9</v>
      </c>
      <c r="L22" s="256">
        <v>9</v>
      </c>
      <c r="M22" s="257" t="s">
        <v>43</v>
      </c>
      <c r="N22" s="258" t="s">
        <v>237</v>
      </c>
      <c r="O22" s="258" t="s">
        <v>242</v>
      </c>
      <c r="P22" s="259" t="s">
        <v>243</v>
      </c>
      <c r="Q22" s="263"/>
      <c r="R22" s="263"/>
      <c r="S22" s="264"/>
      <c r="T22" s="176" t="s">
        <v>316</v>
      </c>
      <c r="U22" s="176" t="s">
        <v>316</v>
      </c>
      <c r="V22" s="130" t="s">
        <v>2</v>
      </c>
      <c r="W22" s="130" t="s">
        <v>2</v>
      </c>
      <c r="X22" s="140"/>
      <c r="Y22" s="140"/>
      <c r="Z22" s="130"/>
      <c r="AA22" s="339" t="s">
        <v>195</v>
      </c>
      <c r="AB22" s="139"/>
      <c r="AD22" s="55"/>
      <c r="AE22" s="61"/>
      <c r="AF22" s="14"/>
      <c r="AG22" s="14"/>
      <c r="AH22" s="1"/>
      <c r="AI22" s="1"/>
      <c r="AJ22" s="1"/>
      <c r="AK22" s="1"/>
      <c r="AL22" s="1"/>
    </row>
    <row r="23" spans="1:38" ht="27.75" customHeight="1" thickBot="1">
      <c r="A23" s="245" t="s">
        <v>112</v>
      </c>
      <c r="B23" s="246" t="s">
        <v>122</v>
      </c>
      <c r="C23" s="357"/>
      <c r="D23" s="358"/>
      <c r="E23" s="359"/>
      <c r="F23" s="360"/>
      <c r="G23" s="251" t="s">
        <v>23</v>
      </c>
      <c r="H23" s="252" t="s">
        <v>24</v>
      </c>
      <c r="I23" s="253">
        <v>3</v>
      </c>
      <c r="J23" s="254">
        <f t="shared" si="1"/>
        <v>3.8461538461538464E-3</v>
      </c>
      <c r="K23" s="255">
        <v>3</v>
      </c>
      <c r="L23" s="256">
        <v>3</v>
      </c>
      <c r="M23" s="300"/>
      <c r="N23" s="263"/>
      <c r="O23" s="258" t="s">
        <v>244</v>
      </c>
      <c r="P23" s="259" t="s">
        <v>245</v>
      </c>
      <c r="Q23" s="259" t="s">
        <v>246</v>
      </c>
      <c r="R23" s="259" t="s">
        <v>240</v>
      </c>
      <c r="S23" s="264"/>
      <c r="T23" s="176" t="s">
        <v>316</v>
      </c>
      <c r="U23" s="176" t="s">
        <v>316</v>
      </c>
      <c r="V23" s="176" t="s">
        <v>316</v>
      </c>
      <c r="W23" s="130" t="s">
        <v>2</v>
      </c>
      <c r="X23" s="130"/>
      <c r="Y23" s="130"/>
      <c r="Z23" s="176" t="s">
        <v>316</v>
      </c>
      <c r="AA23" s="339"/>
      <c r="AB23" s="139"/>
      <c r="AD23" s="55"/>
      <c r="AE23" s="61"/>
      <c r="AF23" s="14"/>
      <c r="AG23" s="14"/>
      <c r="AH23" s="1"/>
      <c r="AI23" s="1"/>
      <c r="AJ23" s="1"/>
      <c r="AK23" s="1"/>
      <c r="AL23" s="1"/>
    </row>
    <row r="24" spans="1:38" ht="27.75" customHeight="1" thickBot="1">
      <c r="A24" s="245" t="s">
        <v>113</v>
      </c>
      <c r="B24" s="246" t="s">
        <v>123</v>
      </c>
      <c r="C24" s="357"/>
      <c r="D24" s="358"/>
      <c r="E24" s="359"/>
      <c r="F24" s="360"/>
      <c r="G24" s="251" t="s">
        <v>24</v>
      </c>
      <c r="H24" s="252" t="s">
        <v>25</v>
      </c>
      <c r="I24" s="253">
        <v>5</v>
      </c>
      <c r="J24" s="254">
        <f t="shared" si="1"/>
        <v>3.8461538461538464E-3</v>
      </c>
      <c r="K24" s="255">
        <v>0</v>
      </c>
      <c r="L24" s="256">
        <v>5</v>
      </c>
      <c r="M24" s="257" t="s">
        <v>43</v>
      </c>
      <c r="N24" s="258" t="s">
        <v>247</v>
      </c>
      <c r="O24" s="258" t="s">
        <v>248</v>
      </c>
      <c r="P24" s="259" t="s">
        <v>249</v>
      </c>
      <c r="Q24" s="259" t="s">
        <v>250</v>
      </c>
      <c r="R24" s="263"/>
      <c r="S24" s="264"/>
      <c r="T24" s="127"/>
      <c r="U24" s="176" t="s">
        <v>316</v>
      </c>
      <c r="V24" s="140"/>
      <c r="W24" s="130"/>
      <c r="X24" s="141"/>
      <c r="Y24" s="176" t="s">
        <v>316</v>
      </c>
      <c r="Z24" s="176" t="s">
        <v>316</v>
      </c>
      <c r="AA24" s="339"/>
      <c r="AB24" s="139"/>
      <c r="AD24" s="55"/>
      <c r="AE24" s="61"/>
      <c r="AF24" s="14"/>
      <c r="AG24" s="14"/>
      <c r="AH24" s="1"/>
      <c r="AI24" s="1"/>
      <c r="AJ24" s="1"/>
      <c r="AK24" s="1"/>
      <c r="AL24" s="1"/>
    </row>
    <row r="25" spans="1:38" ht="27.75" customHeight="1" thickBot="1">
      <c r="A25" s="245" t="s">
        <v>114</v>
      </c>
      <c r="B25" s="246" t="s">
        <v>124</v>
      </c>
      <c r="C25" s="357"/>
      <c r="D25" s="358"/>
      <c r="E25" s="359"/>
      <c r="F25" s="360"/>
      <c r="G25" s="251" t="s">
        <v>24</v>
      </c>
      <c r="H25" s="252" t="s">
        <v>25</v>
      </c>
      <c r="I25" s="253">
        <v>5</v>
      </c>
      <c r="J25" s="254">
        <f t="shared" si="1"/>
        <v>3.8461538461538464E-3</v>
      </c>
      <c r="K25" s="255">
        <v>0</v>
      </c>
      <c r="L25" s="256">
        <v>5</v>
      </c>
      <c r="M25" s="307"/>
      <c r="N25" s="263"/>
      <c r="O25" s="258" t="s">
        <v>251</v>
      </c>
      <c r="P25" s="259" t="s">
        <v>252</v>
      </c>
      <c r="Q25" s="263"/>
      <c r="R25" s="263"/>
      <c r="S25" s="264"/>
      <c r="T25" s="127"/>
      <c r="U25" s="176" t="s">
        <v>316</v>
      </c>
      <c r="V25" s="140"/>
      <c r="W25" s="128"/>
      <c r="X25" s="141"/>
      <c r="Y25" s="176" t="s">
        <v>316</v>
      </c>
      <c r="Z25" s="176" t="s">
        <v>316</v>
      </c>
      <c r="AA25" s="339" t="s">
        <v>196</v>
      </c>
      <c r="AB25" s="139"/>
      <c r="AD25" s="55"/>
      <c r="AE25" s="61"/>
      <c r="AF25" s="14"/>
      <c r="AG25" s="14"/>
      <c r="AH25" s="1"/>
      <c r="AI25" s="1"/>
      <c r="AJ25" s="1"/>
      <c r="AK25" s="1"/>
      <c r="AL25" s="1"/>
    </row>
    <row r="26" spans="1:38" ht="27.75" customHeight="1" thickBot="1">
      <c r="A26" s="245" t="s">
        <v>115</v>
      </c>
      <c r="B26" s="246" t="s">
        <v>125</v>
      </c>
      <c r="C26" s="357"/>
      <c r="D26" s="358"/>
      <c r="E26" s="359"/>
      <c r="F26" s="360"/>
      <c r="G26" s="251" t="s">
        <v>23</v>
      </c>
      <c r="H26" s="252" t="s">
        <v>24</v>
      </c>
      <c r="I26" s="253">
        <v>4</v>
      </c>
      <c r="J26" s="254">
        <f t="shared" si="1"/>
        <v>3.8461538461538464E-3</v>
      </c>
      <c r="K26" s="255">
        <v>0</v>
      </c>
      <c r="L26" s="256">
        <v>4</v>
      </c>
      <c r="M26" s="307"/>
      <c r="N26" s="263"/>
      <c r="O26" s="258" t="s">
        <v>254</v>
      </c>
      <c r="P26" s="259" t="s">
        <v>253</v>
      </c>
      <c r="Q26" s="263"/>
      <c r="R26" s="263"/>
      <c r="S26" s="264"/>
      <c r="T26" s="127"/>
      <c r="U26" s="176" t="s">
        <v>316</v>
      </c>
      <c r="V26" s="140"/>
      <c r="W26" s="140"/>
      <c r="X26" s="140"/>
      <c r="Y26" s="176" t="s">
        <v>316</v>
      </c>
      <c r="Z26" s="176" t="s">
        <v>316</v>
      </c>
      <c r="AA26" s="339"/>
      <c r="AB26" s="139"/>
      <c r="AD26" s="55"/>
      <c r="AE26" s="61"/>
      <c r="AF26" s="14"/>
      <c r="AG26" s="14"/>
      <c r="AH26" s="1"/>
      <c r="AI26" s="1"/>
      <c r="AJ26" s="1"/>
      <c r="AK26" s="1"/>
      <c r="AL26" s="1"/>
    </row>
    <row r="27" spans="1:38" ht="27.75" customHeight="1" thickBot="1">
      <c r="A27" s="245" t="s">
        <v>116</v>
      </c>
      <c r="B27" s="246" t="s">
        <v>26</v>
      </c>
      <c r="C27" s="357"/>
      <c r="D27" s="358"/>
      <c r="E27" s="359"/>
      <c r="F27" s="360"/>
      <c r="G27" s="251" t="s">
        <v>23</v>
      </c>
      <c r="H27" s="252" t="s">
        <v>23</v>
      </c>
      <c r="I27" s="253">
        <v>3</v>
      </c>
      <c r="J27" s="254">
        <f t="shared" si="1"/>
        <v>3.8461538461538464E-3</v>
      </c>
      <c r="K27" s="255">
        <v>0</v>
      </c>
      <c r="L27" s="256">
        <v>3</v>
      </c>
      <c r="M27" s="307"/>
      <c r="N27" s="263"/>
      <c r="O27" s="258" t="s">
        <v>256</v>
      </c>
      <c r="P27" s="259" t="s">
        <v>255</v>
      </c>
      <c r="Q27" s="263"/>
      <c r="R27" s="263"/>
      <c r="S27" s="264"/>
      <c r="T27" s="127"/>
      <c r="U27" s="176" t="s">
        <v>316</v>
      </c>
      <c r="V27" s="140"/>
      <c r="W27" s="140"/>
      <c r="X27" s="140"/>
      <c r="Y27" s="176" t="s">
        <v>316</v>
      </c>
      <c r="Z27" s="176" t="s">
        <v>316</v>
      </c>
      <c r="AA27" s="339"/>
      <c r="AB27" s="139"/>
      <c r="AD27" s="55"/>
      <c r="AE27" s="61"/>
      <c r="AF27" s="14"/>
      <c r="AG27" s="14"/>
      <c r="AH27" s="1"/>
      <c r="AI27" s="1"/>
      <c r="AJ27" s="1"/>
      <c r="AK27" s="1"/>
      <c r="AL27" s="1"/>
    </row>
    <row r="28" spans="1:38" ht="27.75" customHeight="1" thickBot="1">
      <c r="A28" s="245" t="s">
        <v>117</v>
      </c>
      <c r="B28" s="246" t="s">
        <v>126</v>
      </c>
      <c r="C28" s="357"/>
      <c r="D28" s="358"/>
      <c r="E28" s="359"/>
      <c r="F28" s="360"/>
      <c r="G28" s="251" t="s">
        <v>24</v>
      </c>
      <c r="H28" s="252" t="s">
        <v>25</v>
      </c>
      <c r="I28" s="253">
        <v>5</v>
      </c>
      <c r="J28" s="254">
        <f t="shared" si="1"/>
        <v>3.8461538461538464E-3</v>
      </c>
      <c r="K28" s="255">
        <v>0</v>
      </c>
      <c r="L28" s="256">
        <v>5</v>
      </c>
      <c r="M28" s="307"/>
      <c r="N28" s="301" t="s">
        <v>257</v>
      </c>
      <c r="O28" s="258" t="s">
        <v>258</v>
      </c>
      <c r="P28" s="259" t="s">
        <v>259</v>
      </c>
      <c r="Q28" s="259" t="s">
        <v>260</v>
      </c>
      <c r="R28" s="263"/>
      <c r="S28" s="264"/>
      <c r="T28" s="133" t="s">
        <v>1</v>
      </c>
      <c r="U28" s="130" t="s">
        <v>2</v>
      </c>
      <c r="V28" s="130" t="s">
        <v>2</v>
      </c>
      <c r="W28" s="130" t="s">
        <v>2</v>
      </c>
      <c r="X28" s="140"/>
      <c r="Y28" s="140"/>
      <c r="Z28" s="130"/>
      <c r="AA28" s="339" t="s">
        <v>197</v>
      </c>
      <c r="AB28" s="139"/>
      <c r="AD28" s="55"/>
      <c r="AE28" s="61"/>
      <c r="AF28" s="14"/>
      <c r="AG28" s="14"/>
      <c r="AH28" s="1"/>
      <c r="AI28" s="1"/>
      <c r="AJ28" s="1"/>
      <c r="AK28" s="1"/>
      <c r="AL28" s="1"/>
    </row>
    <row r="29" spans="1:38" ht="27.75" customHeight="1" thickBot="1">
      <c r="A29" s="266" t="s">
        <v>118</v>
      </c>
      <c r="B29" s="267" t="s">
        <v>127</v>
      </c>
      <c r="C29" s="361"/>
      <c r="D29" s="362"/>
      <c r="E29" s="365"/>
      <c r="F29" s="366"/>
      <c r="G29" s="268" t="s">
        <v>24</v>
      </c>
      <c r="H29" s="269" t="s">
        <v>24</v>
      </c>
      <c r="I29" s="269">
        <v>8</v>
      </c>
      <c r="J29" s="270">
        <f t="shared" si="1"/>
        <v>3.8461538461538464E-3</v>
      </c>
      <c r="K29" s="271">
        <v>0</v>
      </c>
      <c r="L29" s="272">
        <v>8</v>
      </c>
      <c r="M29" s="302"/>
      <c r="N29" s="277"/>
      <c r="O29" s="275" t="s">
        <v>261</v>
      </c>
      <c r="P29" s="276" t="s">
        <v>262</v>
      </c>
      <c r="Q29" s="277"/>
      <c r="R29" s="277"/>
      <c r="S29" s="278"/>
      <c r="T29" s="177" t="s">
        <v>316</v>
      </c>
      <c r="U29" s="187"/>
      <c r="V29" s="187" t="s">
        <v>2</v>
      </c>
      <c r="W29" s="187" t="s">
        <v>2</v>
      </c>
      <c r="X29" s="189"/>
      <c r="Y29" s="177" t="s">
        <v>316</v>
      </c>
      <c r="Z29" s="189"/>
      <c r="AA29" s="335" t="s">
        <v>198</v>
      </c>
      <c r="AB29" s="142"/>
      <c r="AD29" s="55"/>
      <c r="AE29" s="61"/>
      <c r="AF29" s="14"/>
      <c r="AG29" s="14"/>
      <c r="AH29" s="1"/>
      <c r="AI29" s="1"/>
      <c r="AJ29" s="1"/>
      <c r="AK29" s="1"/>
      <c r="AL29" s="1"/>
    </row>
    <row r="30" spans="1:38" s="3" customFormat="1" ht="15" hidden="1" thickBot="1">
      <c r="A30" s="373" t="s">
        <v>130</v>
      </c>
      <c r="B30" s="374"/>
      <c r="C30" s="374"/>
      <c r="D30" s="374"/>
      <c r="E30" s="374"/>
      <c r="F30" s="374"/>
      <c r="G30" s="308"/>
      <c r="H30" s="309"/>
      <c r="I30" s="310">
        <v>50</v>
      </c>
      <c r="J30" s="311"/>
      <c r="K30" s="312">
        <f>SUM(K31:K43)</f>
        <v>15</v>
      </c>
      <c r="L30" s="313">
        <f>SUM(L31:L43)</f>
        <v>50</v>
      </c>
      <c r="M30" s="314"/>
      <c r="N30" s="315"/>
      <c r="O30" s="315"/>
      <c r="P30" s="315"/>
      <c r="Q30" s="315"/>
      <c r="R30" s="315"/>
      <c r="S30" s="316"/>
      <c r="T30" s="190" t="s">
        <v>316</v>
      </c>
      <c r="U30" s="180"/>
      <c r="V30" s="180"/>
      <c r="W30" s="180"/>
      <c r="X30" s="180"/>
      <c r="Y30" s="180"/>
      <c r="Z30" s="180"/>
      <c r="AA30" s="336"/>
      <c r="AB30" s="134"/>
      <c r="AC30" s="5"/>
      <c r="AD30" s="59"/>
      <c r="AE30" s="59"/>
      <c r="AF30" s="60"/>
      <c r="AG30" s="60"/>
      <c r="AH30" s="5"/>
      <c r="AI30" s="5"/>
      <c r="AJ30" s="5"/>
      <c r="AK30" s="5"/>
      <c r="AL30" s="5"/>
    </row>
    <row r="31" spans="1:38" ht="27.75" customHeight="1" thickBot="1">
      <c r="A31" s="245" t="s">
        <v>131</v>
      </c>
      <c r="B31" s="246" t="s">
        <v>160</v>
      </c>
      <c r="C31" s="357"/>
      <c r="D31" s="358"/>
      <c r="E31" s="359"/>
      <c r="F31" s="360"/>
      <c r="G31" s="251" t="s">
        <v>23</v>
      </c>
      <c r="H31" s="252" t="s">
        <v>23</v>
      </c>
      <c r="I31" s="253">
        <v>2</v>
      </c>
      <c r="J31" s="254">
        <f t="shared" ref="J31:J43" si="2">IF(I31=0,0,+I31/$I$30*$K$66/I31)</f>
        <v>3.5999999999999999E-3</v>
      </c>
      <c r="K31" s="255">
        <v>2</v>
      </c>
      <c r="L31" s="256">
        <v>2</v>
      </c>
      <c r="M31" s="257" t="s">
        <v>43</v>
      </c>
      <c r="N31" s="317" t="s">
        <v>263</v>
      </c>
      <c r="O31" s="318" t="s">
        <v>264</v>
      </c>
      <c r="P31" s="318"/>
      <c r="Q31" s="318" t="s">
        <v>266</v>
      </c>
      <c r="R31" s="319"/>
      <c r="S31" s="320"/>
      <c r="T31" s="181" t="s">
        <v>316</v>
      </c>
      <c r="U31" s="181" t="s">
        <v>316</v>
      </c>
      <c r="V31" s="183"/>
      <c r="W31" s="183"/>
      <c r="X31" s="183"/>
      <c r="Y31" s="183"/>
      <c r="Z31" s="183"/>
      <c r="AA31" s="338" t="s">
        <v>199</v>
      </c>
      <c r="AB31" s="139"/>
      <c r="AD31" s="55"/>
      <c r="AE31" s="61"/>
      <c r="AF31" s="14"/>
      <c r="AG31" s="14"/>
      <c r="AH31" s="1"/>
      <c r="AI31" s="1"/>
      <c r="AJ31" s="1"/>
      <c r="AK31" s="1"/>
      <c r="AL31" s="1"/>
    </row>
    <row r="32" spans="1:38" ht="27.75" customHeight="1" thickBot="1">
      <c r="A32" s="245" t="s">
        <v>132</v>
      </c>
      <c r="B32" s="246" t="s">
        <v>161</v>
      </c>
      <c r="C32" s="321"/>
      <c r="D32" s="248"/>
      <c r="E32" s="249"/>
      <c r="F32" s="250"/>
      <c r="G32" s="251" t="s">
        <v>23</v>
      </c>
      <c r="H32" s="252" t="s">
        <v>23</v>
      </c>
      <c r="I32" s="253">
        <v>3</v>
      </c>
      <c r="J32" s="254">
        <f t="shared" si="2"/>
        <v>3.5999999999999995E-3</v>
      </c>
      <c r="K32" s="255">
        <v>3</v>
      </c>
      <c r="L32" s="256">
        <v>3</v>
      </c>
      <c r="M32" s="257" t="s">
        <v>43</v>
      </c>
      <c r="N32" s="322" t="s">
        <v>265</v>
      </c>
      <c r="O32" s="323" t="s">
        <v>267</v>
      </c>
      <c r="P32" s="324" t="s">
        <v>283</v>
      </c>
      <c r="Q32" s="324" t="s">
        <v>266</v>
      </c>
      <c r="R32" s="325"/>
      <c r="S32" s="260"/>
      <c r="T32" s="176" t="s">
        <v>316</v>
      </c>
      <c r="U32" s="176" t="s">
        <v>316</v>
      </c>
      <c r="V32" s="129"/>
      <c r="W32" s="129"/>
      <c r="X32" s="129"/>
      <c r="Y32" s="129"/>
      <c r="Z32" s="129"/>
      <c r="AA32" s="334"/>
      <c r="AB32" s="132"/>
      <c r="AD32" s="55"/>
      <c r="AE32" s="61"/>
      <c r="AF32" s="14"/>
      <c r="AG32" s="14"/>
      <c r="AH32" s="1"/>
      <c r="AI32" s="1"/>
      <c r="AJ32" s="1"/>
      <c r="AK32" s="1"/>
      <c r="AL32" s="1"/>
    </row>
    <row r="33" spans="1:38" ht="27.75" customHeight="1" thickBot="1">
      <c r="A33" s="245" t="s">
        <v>133</v>
      </c>
      <c r="B33" s="246" t="s">
        <v>21</v>
      </c>
      <c r="C33" s="321"/>
      <c r="D33" s="248"/>
      <c r="E33" s="249"/>
      <c r="F33" s="250"/>
      <c r="G33" s="251" t="s">
        <v>25</v>
      </c>
      <c r="H33" s="252" t="s">
        <v>24</v>
      </c>
      <c r="I33" s="253">
        <v>2</v>
      </c>
      <c r="J33" s="254">
        <f t="shared" si="2"/>
        <v>3.5999999999999999E-3</v>
      </c>
      <c r="K33" s="255">
        <v>2</v>
      </c>
      <c r="L33" s="256">
        <v>2</v>
      </c>
      <c r="M33" s="300"/>
      <c r="N33" s="326" t="s">
        <v>263</v>
      </c>
      <c r="O33" s="323" t="s">
        <v>269</v>
      </c>
      <c r="P33" s="324" t="s">
        <v>268</v>
      </c>
      <c r="Q33" s="325"/>
      <c r="R33" s="325"/>
      <c r="S33" s="260"/>
      <c r="T33" s="176" t="s">
        <v>316</v>
      </c>
      <c r="U33" s="130"/>
      <c r="V33" s="130"/>
      <c r="W33" s="176" t="s">
        <v>316</v>
      </c>
      <c r="X33" s="135"/>
      <c r="Y33" s="135"/>
      <c r="Z33" s="129"/>
      <c r="AA33" s="334" t="s">
        <v>199</v>
      </c>
      <c r="AB33" s="132"/>
      <c r="AD33" s="55"/>
      <c r="AE33" s="61"/>
      <c r="AF33" s="14"/>
      <c r="AG33" s="14"/>
      <c r="AH33" s="1"/>
      <c r="AI33" s="1"/>
      <c r="AJ33" s="1"/>
      <c r="AK33" s="1"/>
      <c r="AL33" s="1"/>
    </row>
    <row r="34" spans="1:38" ht="27.75" customHeight="1" thickBot="1">
      <c r="A34" s="245" t="s">
        <v>134</v>
      </c>
      <c r="B34" s="246" t="s">
        <v>162</v>
      </c>
      <c r="C34" s="321"/>
      <c r="D34" s="248"/>
      <c r="E34" s="249"/>
      <c r="F34" s="250"/>
      <c r="G34" s="251" t="s">
        <v>23</v>
      </c>
      <c r="H34" s="252" t="s">
        <v>24</v>
      </c>
      <c r="I34" s="253">
        <v>3</v>
      </c>
      <c r="J34" s="254">
        <f t="shared" si="2"/>
        <v>3.5999999999999995E-3</v>
      </c>
      <c r="K34" s="255">
        <v>3</v>
      </c>
      <c r="L34" s="256">
        <v>3</v>
      </c>
      <c r="M34" s="300"/>
      <c r="N34" s="326" t="s">
        <v>270</v>
      </c>
      <c r="O34" s="323" t="s">
        <v>271</v>
      </c>
      <c r="P34" s="324" t="s">
        <v>272</v>
      </c>
      <c r="Q34" s="325"/>
      <c r="R34" s="325"/>
      <c r="S34" s="260"/>
      <c r="T34" s="133" t="s">
        <v>1</v>
      </c>
      <c r="U34" s="129"/>
      <c r="V34" s="129"/>
      <c r="W34" s="141"/>
      <c r="X34" s="135"/>
      <c r="Y34" s="135"/>
      <c r="Z34" s="129"/>
      <c r="AA34" s="334"/>
      <c r="AB34" s="132"/>
      <c r="AD34" s="55"/>
      <c r="AE34" s="61"/>
      <c r="AF34" s="14"/>
      <c r="AG34" s="14"/>
      <c r="AH34" s="1"/>
      <c r="AI34" s="1"/>
      <c r="AJ34" s="1"/>
      <c r="AK34" s="1"/>
      <c r="AL34" s="1"/>
    </row>
    <row r="35" spans="1:38" ht="27.75" customHeight="1" thickBot="1">
      <c r="A35" s="245" t="s">
        <v>135</v>
      </c>
      <c r="B35" s="246" t="s">
        <v>163</v>
      </c>
      <c r="C35" s="321"/>
      <c r="D35" s="248"/>
      <c r="E35" s="249"/>
      <c r="F35" s="250"/>
      <c r="G35" s="251" t="s">
        <v>24</v>
      </c>
      <c r="H35" s="252" t="s">
        <v>23</v>
      </c>
      <c r="I35" s="253">
        <v>3</v>
      </c>
      <c r="J35" s="254">
        <f t="shared" si="2"/>
        <v>3.5999999999999995E-3</v>
      </c>
      <c r="K35" s="255">
        <v>0</v>
      </c>
      <c r="L35" s="256">
        <v>3</v>
      </c>
      <c r="M35" s="300"/>
      <c r="N35" s="326" t="s">
        <v>235</v>
      </c>
      <c r="O35" s="323" t="s">
        <v>273</v>
      </c>
      <c r="P35" s="324" t="s">
        <v>274</v>
      </c>
      <c r="Q35" s="324" t="s">
        <v>266</v>
      </c>
      <c r="R35" s="325"/>
      <c r="S35" s="260"/>
      <c r="T35" s="176" t="s">
        <v>316</v>
      </c>
      <c r="U35" s="130" t="s">
        <v>2</v>
      </c>
      <c r="V35" s="129"/>
      <c r="W35" s="176" t="s">
        <v>316</v>
      </c>
      <c r="X35" s="129"/>
      <c r="Y35" s="129"/>
      <c r="Z35" s="129"/>
      <c r="AA35" s="340"/>
      <c r="AB35" s="132"/>
      <c r="AD35" s="55"/>
      <c r="AE35" s="61"/>
      <c r="AF35" s="14"/>
      <c r="AG35" s="14"/>
      <c r="AH35" s="1"/>
      <c r="AI35" s="1"/>
      <c r="AJ35" s="1"/>
      <c r="AK35" s="1"/>
      <c r="AL35" s="1"/>
    </row>
    <row r="36" spans="1:38" ht="27.75" customHeight="1" thickBot="1">
      <c r="A36" s="245" t="s">
        <v>136</v>
      </c>
      <c r="B36" s="246" t="s">
        <v>164</v>
      </c>
      <c r="C36" s="321"/>
      <c r="D36" s="248"/>
      <c r="E36" s="249"/>
      <c r="F36" s="250"/>
      <c r="G36" s="251" t="s">
        <v>24</v>
      </c>
      <c r="H36" s="252" t="s">
        <v>23</v>
      </c>
      <c r="I36" s="253">
        <v>3</v>
      </c>
      <c r="J36" s="254">
        <f t="shared" si="2"/>
        <v>3.5999999999999995E-3</v>
      </c>
      <c r="K36" s="255">
        <v>3</v>
      </c>
      <c r="L36" s="256">
        <v>3</v>
      </c>
      <c r="M36" s="300"/>
      <c r="N36" s="326" t="s">
        <v>275</v>
      </c>
      <c r="O36" s="323" t="s">
        <v>273</v>
      </c>
      <c r="P36" s="324" t="s">
        <v>274</v>
      </c>
      <c r="Q36" s="325"/>
      <c r="R36" s="325"/>
      <c r="S36" s="260"/>
      <c r="T36" s="133" t="s">
        <v>1</v>
      </c>
      <c r="U36" s="130"/>
      <c r="V36" s="141"/>
      <c r="W36" s="136"/>
      <c r="X36" s="136"/>
      <c r="Y36" s="130"/>
      <c r="Z36" s="130"/>
      <c r="AA36" s="334" t="s">
        <v>199</v>
      </c>
      <c r="AB36" s="132"/>
      <c r="AD36" s="55"/>
      <c r="AE36" s="61"/>
      <c r="AF36" s="14"/>
      <c r="AG36" s="14"/>
      <c r="AH36" s="1"/>
      <c r="AI36" s="1"/>
      <c r="AJ36" s="1"/>
      <c r="AK36" s="1"/>
      <c r="AL36" s="1"/>
    </row>
    <row r="37" spans="1:38" ht="27.75" customHeight="1" thickBot="1">
      <c r="A37" s="245" t="s">
        <v>137</v>
      </c>
      <c r="B37" s="246" t="s">
        <v>165</v>
      </c>
      <c r="C37" s="321"/>
      <c r="D37" s="248"/>
      <c r="E37" s="249"/>
      <c r="F37" s="250"/>
      <c r="G37" s="251" t="s">
        <v>24</v>
      </c>
      <c r="H37" s="252" t="s">
        <v>24</v>
      </c>
      <c r="I37" s="253">
        <v>5</v>
      </c>
      <c r="J37" s="254">
        <f t="shared" si="2"/>
        <v>3.5999999999999999E-3</v>
      </c>
      <c r="K37" s="255">
        <v>0</v>
      </c>
      <c r="L37" s="256">
        <v>5</v>
      </c>
      <c r="M37" s="300"/>
      <c r="N37" s="326" t="s">
        <v>275</v>
      </c>
      <c r="O37" s="323" t="s">
        <v>273</v>
      </c>
      <c r="P37" s="324" t="s">
        <v>274</v>
      </c>
      <c r="Q37" s="324" t="s">
        <v>286</v>
      </c>
      <c r="R37" s="324" t="s">
        <v>276</v>
      </c>
      <c r="S37" s="260"/>
      <c r="T37" s="176" t="s">
        <v>316</v>
      </c>
      <c r="U37" s="130"/>
      <c r="V37" s="141"/>
      <c r="W37" s="136"/>
      <c r="X37" s="136"/>
      <c r="Y37" s="130"/>
      <c r="Z37" s="176" t="s">
        <v>316</v>
      </c>
      <c r="AA37" s="334" t="s">
        <v>4</v>
      </c>
      <c r="AB37" s="132"/>
      <c r="AD37" s="55"/>
      <c r="AE37" s="61"/>
      <c r="AF37" s="14"/>
      <c r="AG37" s="14"/>
      <c r="AH37" s="1"/>
      <c r="AI37" s="1"/>
      <c r="AJ37" s="1"/>
      <c r="AK37" s="1"/>
      <c r="AL37" s="1"/>
    </row>
    <row r="38" spans="1:38" ht="27.75" customHeight="1" thickBot="1">
      <c r="A38" s="245" t="s">
        <v>138</v>
      </c>
      <c r="B38" s="246" t="s">
        <v>166</v>
      </c>
      <c r="C38" s="321"/>
      <c r="D38" s="248"/>
      <c r="E38" s="249"/>
      <c r="F38" s="250"/>
      <c r="G38" s="251" t="s">
        <v>23</v>
      </c>
      <c r="H38" s="252" t="s">
        <v>24</v>
      </c>
      <c r="I38" s="253">
        <v>3</v>
      </c>
      <c r="J38" s="254">
        <f t="shared" si="2"/>
        <v>3.5999999999999995E-3</v>
      </c>
      <c r="K38" s="255">
        <v>0</v>
      </c>
      <c r="L38" s="256">
        <v>3</v>
      </c>
      <c r="M38" s="300"/>
      <c r="N38" s="326" t="s">
        <v>277</v>
      </c>
      <c r="O38" s="323" t="s">
        <v>229</v>
      </c>
      <c r="P38" s="324" t="s">
        <v>278</v>
      </c>
      <c r="Q38" s="324" t="s">
        <v>266</v>
      </c>
      <c r="R38" s="325"/>
      <c r="S38" s="260"/>
      <c r="T38" s="133" t="s">
        <v>1</v>
      </c>
      <c r="U38" s="130"/>
      <c r="V38" s="141"/>
      <c r="W38" s="136"/>
      <c r="X38" s="136"/>
      <c r="Y38" s="130"/>
      <c r="Z38" s="130"/>
      <c r="AA38" s="334"/>
      <c r="AB38" s="132"/>
      <c r="AD38" s="55"/>
      <c r="AE38" s="61"/>
      <c r="AF38" s="14"/>
      <c r="AG38" s="14"/>
      <c r="AH38" s="1"/>
      <c r="AI38" s="1"/>
      <c r="AJ38" s="1"/>
      <c r="AK38" s="1"/>
      <c r="AL38" s="1"/>
    </row>
    <row r="39" spans="1:38" ht="27.75" customHeight="1" thickBot="1">
      <c r="A39" s="245" t="s">
        <v>139</v>
      </c>
      <c r="B39" s="246" t="s">
        <v>167</v>
      </c>
      <c r="C39" s="321"/>
      <c r="D39" s="248"/>
      <c r="E39" s="249"/>
      <c r="F39" s="250"/>
      <c r="G39" s="251" t="s">
        <v>24</v>
      </c>
      <c r="H39" s="252" t="s">
        <v>24</v>
      </c>
      <c r="I39" s="253">
        <v>3</v>
      </c>
      <c r="J39" s="254">
        <f t="shared" si="2"/>
        <v>3.5999999999999995E-3</v>
      </c>
      <c r="K39" s="255">
        <v>0</v>
      </c>
      <c r="L39" s="256">
        <v>3</v>
      </c>
      <c r="M39" s="300"/>
      <c r="N39" s="326" t="s">
        <v>270</v>
      </c>
      <c r="O39" s="323" t="s">
        <v>279</v>
      </c>
      <c r="P39" s="324" t="s">
        <v>280</v>
      </c>
      <c r="Q39" s="325"/>
      <c r="R39" s="325"/>
      <c r="S39" s="260"/>
      <c r="T39" s="138"/>
      <c r="U39" s="176" t="s">
        <v>316</v>
      </c>
      <c r="V39" s="130" t="s">
        <v>2</v>
      </c>
      <c r="W39" s="176" t="s">
        <v>316</v>
      </c>
      <c r="X39" s="136"/>
      <c r="Y39" s="176" t="s">
        <v>316</v>
      </c>
      <c r="Z39" s="130"/>
      <c r="AA39" s="334"/>
      <c r="AB39" s="132"/>
      <c r="AD39" s="55"/>
      <c r="AE39" s="61"/>
      <c r="AF39" s="14"/>
      <c r="AG39" s="14"/>
      <c r="AH39" s="1"/>
      <c r="AI39" s="1"/>
      <c r="AJ39" s="1"/>
      <c r="AK39" s="1"/>
      <c r="AL39" s="1"/>
    </row>
    <row r="40" spans="1:38" ht="27.75" customHeight="1" thickBot="1">
      <c r="A40" s="245" t="s">
        <v>140</v>
      </c>
      <c r="B40" s="246" t="s">
        <v>168</v>
      </c>
      <c r="C40" s="321"/>
      <c r="D40" s="248"/>
      <c r="E40" s="249"/>
      <c r="F40" s="250"/>
      <c r="G40" s="251" t="s">
        <v>23</v>
      </c>
      <c r="H40" s="252" t="s">
        <v>23</v>
      </c>
      <c r="I40" s="253">
        <v>5</v>
      </c>
      <c r="J40" s="254">
        <f t="shared" si="2"/>
        <v>3.5999999999999999E-3</v>
      </c>
      <c r="K40" s="255">
        <v>0</v>
      </c>
      <c r="L40" s="256">
        <v>5</v>
      </c>
      <c r="M40" s="300"/>
      <c r="N40" s="326" t="s">
        <v>277</v>
      </c>
      <c r="O40" s="323" t="s">
        <v>282</v>
      </c>
      <c r="P40" s="324" t="s">
        <v>281</v>
      </c>
      <c r="Q40" s="325"/>
      <c r="R40" s="325"/>
      <c r="S40" s="260"/>
      <c r="T40" s="133" t="s">
        <v>1</v>
      </c>
      <c r="U40" s="130" t="s">
        <v>2</v>
      </c>
      <c r="V40" s="130" t="s">
        <v>2</v>
      </c>
      <c r="W40" s="136"/>
      <c r="X40" s="136"/>
      <c r="Y40" s="130"/>
      <c r="Z40" s="130"/>
      <c r="AA40" s="334"/>
      <c r="AB40" s="132"/>
      <c r="AD40" s="55"/>
      <c r="AE40" s="61"/>
      <c r="AF40" s="14"/>
      <c r="AG40" s="14"/>
      <c r="AH40" s="1"/>
      <c r="AI40" s="1"/>
      <c r="AJ40" s="1"/>
      <c r="AK40" s="1"/>
      <c r="AL40" s="1"/>
    </row>
    <row r="41" spans="1:38" ht="27.5" customHeight="1" thickBot="1">
      <c r="A41" s="245" t="s">
        <v>141</v>
      </c>
      <c r="B41" s="246" t="s">
        <v>169</v>
      </c>
      <c r="C41" s="321"/>
      <c r="D41" s="248"/>
      <c r="E41" s="249"/>
      <c r="F41" s="250"/>
      <c r="G41" s="251" t="s">
        <v>24</v>
      </c>
      <c r="H41" s="252" t="s">
        <v>24</v>
      </c>
      <c r="I41" s="253">
        <v>2</v>
      </c>
      <c r="J41" s="254">
        <f t="shared" si="2"/>
        <v>3.5999999999999999E-3</v>
      </c>
      <c r="K41" s="255">
        <v>2</v>
      </c>
      <c r="L41" s="256">
        <v>2</v>
      </c>
      <c r="M41" s="300"/>
      <c r="N41" s="326" t="s">
        <v>284</v>
      </c>
      <c r="O41" s="323" t="s">
        <v>273</v>
      </c>
      <c r="P41" s="324" t="s">
        <v>285</v>
      </c>
      <c r="Q41" s="324" t="s">
        <v>266</v>
      </c>
      <c r="R41" s="325"/>
      <c r="S41" s="260"/>
      <c r="T41" s="143" t="s">
        <v>2</v>
      </c>
      <c r="U41" s="141" t="s">
        <v>1</v>
      </c>
      <c r="V41" s="141"/>
      <c r="W41" s="130" t="s">
        <v>2</v>
      </c>
      <c r="X41" s="136"/>
      <c r="Y41" s="130"/>
      <c r="Z41" s="128"/>
      <c r="AA41" s="334" t="s">
        <v>193</v>
      </c>
      <c r="AB41" s="132"/>
      <c r="AD41" s="55"/>
      <c r="AE41" s="61"/>
      <c r="AF41" s="14"/>
      <c r="AG41" s="14"/>
      <c r="AH41" s="1"/>
      <c r="AI41" s="1"/>
      <c r="AJ41" s="1"/>
      <c r="AK41" s="1"/>
      <c r="AL41" s="1"/>
    </row>
    <row r="42" spans="1:38" ht="27.75" customHeight="1" thickBot="1">
      <c r="A42" s="245" t="s">
        <v>142</v>
      </c>
      <c r="B42" s="246" t="s">
        <v>170</v>
      </c>
      <c r="C42" s="321"/>
      <c r="D42" s="248"/>
      <c r="E42" s="249"/>
      <c r="F42" s="250"/>
      <c r="G42" s="251" t="s">
        <v>24</v>
      </c>
      <c r="H42" s="252" t="s">
        <v>24</v>
      </c>
      <c r="I42" s="253">
        <v>4</v>
      </c>
      <c r="J42" s="254">
        <f t="shared" si="2"/>
        <v>3.5999999999999999E-3</v>
      </c>
      <c r="K42" s="255">
        <v>0</v>
      </c>
      <c r="L42" s="256">
        <v>4</v>
      </c>
      <c r="M42" s="300"/>
      <c r="N42" s="326" t="s">
        <v>284</v>
      </c>
      <c r="O42" s="323" t="s">
        <v>273</v>
      </c>
      <c r="P42" s="324" t="s">
        <v>255</v>
      </c>
      <c r="Q42" s="324" t="s">
        <v>266</v>
      </c>
      <c r="R42" s="325"/>
      <c r="S42" s="260"/>
      <c r="T42" s="143" t="s">
        <v>2</v>
      </c>
      <c r="U42" s="141" t="s">
        <v>1</v>
      </c>
      <c r="V42" s="141"/>
      <c r="W42" s="130" t="s">
        <v>2</v>
      </c>
      <c r="X42" s="136"/>
      <c r="Y42" s="130"/>
      <c r="Z42" s="128"/>
      <c r="AA42" s="334" t="s">
        <v>193</v>
      </c>
      <c r="AB42" s="132"/>
      <c r="AD42" s="55"/>
      <c r="AE42" s="61"/>
      <c r="AF42" s="14"/>
      <c r="AG42" s="14"/>
      <c r="AH42" s="1"/>
      <c r="AI42" s="1"/>
      <c r="AJ42" s="1"/>
      <c r="AK42" s="1"/>
      <c r="AL42" s="1"/>
    </row>
    <row r="43" spans="1:38" ht="27.75" customHeight="1" thickBot="1">
      <c r="A43" s="266" t="s">
        <v>143</v>
      </c>
      <c r="B43" s="267" t="s">
        <v>171</v>
      </c>
      <c r="C43" s="361"/>
      <c r="D43" s="362"/>
      <c r="E43" s="365"/>
      <c r="F43" s="366"/>
      <c r="G43" s="268" t="s">
        <v>25</v>
      </c>
      <c r="H43" s="327" t="s">
        <v>25</v>
      </c>
      <c r="I43" s="269">
        <v>12</v>
      </c>
      <c r="J43" s="270">
        <f t="shared" si="2"/>
        <v>3.5999999999999995E-3</v>
      </c>
      <c r="K43" s="271">
        <v>0</v>
      </c>
      <c r="L43" s="272">
        <v>12</v>
      </c>
      <c r="M43" s="302"/>
      <c r="N43" s="274" t="s">
        <v>270</v>
      </c>
      <c r="O43" s="275" t="s">
        <v>287</v>
      </c>
      <c r="P43" s="276" t="s">
        <v>288</v>
      </c>
      <c r="Q43" s="276" t="s">
        <v>266</v>
      </c>
      <c r="R43" s="277"/>
      <c r="S43" s="278"/>
      <c r="T43" s="186" t="s">
        <v>2</v>
      </c>
      <c r="U43" s="177" t="s">
        <v>316</v>
      </c>
      <c r="V43" s="187" t="s">
        <v>2</v>
      </c>
      <c r="W43" s="177" t="s">
        <v>316</v>
      </c>
      <c r="X43" s="188"/>
      <c r="Y43" s="187" t="s">
        <v>2</v>
      </c>
      <c r="Z43" s="189"/>
      <c r="AA43" s="335" t="s">
        <v>201</v>
      </c>
      <c r="AB43" s="142"/>
      <c r="AD43" s="55"/>
      <c r="AE43" s="61"/>
      <c r="AF43" s="14"/>
      <c r="AG43" s="14"/>
      <c r="AH43" s="1"/>
      <c r="AI43" s="1"/>
      <c r="AJ43" s="1"/>
      <c r="AK43" s="1"/>
      <c r="AL43" s="1"/>
    </row>
    <row r="44" spans="1:38" s="3" customFormat="1" ht="15" hidden="1" thickBot="1">
      <c r="A44" s="373" t="s">
        <v>144</v>
      </c>
      <c r="B44" s="374"/>
      <c r="C44" s="374"/>
      <c r="D44" s="374"/>
      <c r="E44" s="374"/>
      <c r="F44" s="374"/>
      <c r="G44" s="308"/>
      <c r="H44" s="309"/>
      <c r="I44" s="310">
        <v>16</v>
      </c>
      <c r="J44" s="311"/>
      <c r="K44" s="312">
        <f>SUM(K45:K49)</f>
        <v>2</v>
      </c>
      <c r="L44" s="313">
        <f>SUM(L45:L49)</f>
        <v>16</v>
      </c>
      <c r="M44" s="328"/>
      <c r="N44" s="315"/>
      <c r="O44" s="315"/>
      <c r="P44" s="315"/>
      <c r="Q44" s="315"/>
      <c r="R44" s="316"/>
      <c r="S44" s="316"/>
      <c r="T44" s="179"/>
      <c r="U44" s="180"/>
      <c r="V44" s="180"/>
      <c r="W44" s="180"/>
      <c r="X44" s="180"/>
      <c r="Y44" s="180"/>
      <c r="Z44" s="180"/>
      <c r="AA44" s="336"/>
      <c r="AB44" s="134"/>
      <c r="AC44" s="5"/>
      <c r="AD44" s="59"/>
      <c r="AE44" s="59"/>
      <c r="AF44" s="60"/>
      <c r="AG44" s="60"/>
      <c r="AH44" s="5"/>
      <c r="AI44" s="5"/>
      <c r="AJ44" s="5"/>
      <c r="AK44" s="5"/>
      <c r="AL44" s="5"/>
    </row>
    <row r="45" spans="1:38" ht="27.75" customHeight="1" thickBot="1">
      <c r="A45" s="245" t="s">
        <v>145</v>
      </c>
      <c r="B45" s="246" t="s">
        <v>172</v>
      </c>
      <c r="C45" s="357"/>
      <c r="D45" s="358"/>
      <c r="E45" s="359"/>
      <c r="F45" s="360"/>
      <c r="G45" s="251" t="s">
        <v>24</v>
      </c>
      <c r="H45" s="252" t="s">
        <v>24</v>
      </c>
      <c r="I45" s="253">
        <v>4</v>
      </c>
      <c r="J45" s="254">
        <f>IF(I45=0,0,+I45/$I$44*$K$67/I45)</f>
        <v>1.0625000000000001E-2</v>
      </c>
      <c r="K45" s="255">
        <v>0</v>
      </c>
      <c r="L45" s="256">
        <v>4</v>
      </c>
      <c r="M45" s="307"/>
      <c r="N45" s="304" t="s">
        <v>289</v>
      </c>
      <c r="O45" s="296" t="s">
        <v>290</v>
      </c>
      <c r="P45" s="297" t="s">
        <v>283</v>
      </c>
      <c r="Q45" s="318" t="s">
        <v>266</v>
      </c>
      <c r="R45" s="319"/>
      <c r="S45" s="320"/>
      <c r="T45" s="181" t="s">
        <v>316</v>
      </c>
      <c r="U45" s="181" t="s">
        <v>316</v>
      </c>
      <c r="V45" s="184" t="s">
        <v>2</v>
      </c>
      <c r="W45" s="184" t="s">
        <v>2</v>
      </c>
      <c r="X45" s="183"/>
      <c r="Y45" s="185"/>
      <c r="Z45" s="184" t="s">
        <v>2</v>
      </c>
      <c r="AA45" s="338"/>
      <c r="AB45" s="139"/>
      <c r="AD45" s="55"/>
      <c r="AE45" s="61"/>
      <c r="AF45" s="14"/>
      <c r="AG45" s="14"/>
      <c r="AH45" s="1"/>
      <c r="AI45" s="1"/>
      <c r="AJ45" s="1"/>
      <c r="AK45" s="1"/>
      <c r="AL45" s="1"/>
    </row>
    <row r="46" spans="1:38" ht="27.75" customHeight="1" thickBot="1">
      <c r="A46" s="245" t="s">
        <v>146</v>
      </c>
      <c r="B46" s="246" t="s">
        <v>173</v>
      </c>
      <c r="C46" s="321"/>
      <c r="D46" s="248"/>
      <c r="E46" s="249"/>
      <c r="F46" s="250"/>
      <c r="G46" s="251" t="s">
        <v>23</v>
      </c>
      <c r="H46" s="252" t="s">
        <v>24</v>
      </c>
      <c r="I46" s="253">
        <v>2</v>
      </c>
      <c r="J46" s="254">
        <f>IF(I46=0,0,+I46/$I$44*$K$67/I46)</f>
        <v>1.0625000000000001E-2</v>
      </c>
      <c r="K46" s="255">
        <v>0</v>
      </c>
      <c r="L46" s="256">
        <v>2</v>
      </c>
      <c r="M46" s="307"/>
      <c r="N46" s="301" t="s">
        <v>289</v>
      </c>
      <c r="O46" s="258" t="s">
        <v>291</v>
      </c>
      <c r="P46" s="259" t="s">
        <v>292</v>
      </c>
      <c r="Q46" s="318" t="s">
        <v>266</v>
      </c>
      <c r="R46" s="325"/>
      <c r="S46" s="260"/>
      <c r="T46" s="176" t="s">
        <v>316</v>
      </c>
      <c r="U46" s="176" t="s">
        <v>316</v>
      </c>
      <c r="V46" s="140"/>
      <c r="W46" s="176" t="s">
        <v>316</v>
      </c>
      <c r="X46" s="130" t="s">
        <v>2</v>
      </c>
      <c r="Y46" s="141"/>
      <c r="Z46" s="130"/>
      <c r="AA46" s="339" t="s">
        <v>202</v>
      </c>
      <c r="AB46" s="139"/>
      <c r="AD46" s="55"/>
      <c r="AE46" s="61"/>
      <c r="AF46" s="14"/>
      <c r="AG46" s="14"/>
      <c r="AH46" s="1"/>
      <c r="AI46" s="1"/>
      <c r="AJ46" s="1"/>
      <c r="AK46" s="1"/>
      <c r="AL46" s="1"/>
    </row>
    <row r="47" spans="1:38" ht="27.75" customHeight="1" thickBot="1">
      <c r="A47" s="245" t="s">
        <v>147</v>
      </c>
      <c r="B47" s="246" t="s">
        <v>174</v>
      </c>
      <c r="C47" s="321"/>
      <c r="D47" s="248"/>
      <c r="E47" s="249"/>
      <c r="F47" s="250"/>
      <c r="G47" s="251" t="s">
        <v>24</v>
      </c>
      <c r="H47" s="252" t="s">
        <v>25</v>
      </c>
      <c r="I47" s="253">
        <v>2</v>
      </c>
      <c r="J47" s="254">
        <f>IF(I47=0,0,+I47/$I$44*$K$67/I47)</f>
        <v>1.0625000000000001E-2</v>
      </c>
      <c r="K47" s="255">
        <v>2</v>
      </c>
      <c r="L47" s="256">
        <v>2</v>
      </c>
      <c r="M47" s="307"/>
      <c r="N47" s="322" t="s">
        <v>293</v>
      </c>
      <c r="O47" s="317" t="s">
        <v>294</v>
      </c>
      <c r="P47" s="318" t="s">
        <v>292</v>
      </c>
      <c r="Q47" s="318" t="s">
        <v>266</v>
      </c>
      <c r="R47" s="325"/>
      <c r="S47" s="260"/>
      <c r="T47" s="176" t="s">
        <v>316</v>
      </c>
      <c r="U47" s="176" t="s">
        <v>316</v>
      </c>
      <c r="V47" s="130" t="s">
        <v>2</v>
      </c>
      <c r="W47" s="140"/>
      <c r="X47" s="130" t="s">
        <v>2</v>
      </c>
      <c r="Y47" s="141"/>
      <c r="Z47" s="130"/>
      <c r="AA47" s="339" t="s">
        <v>202</v>
      </c>
      <c r="AB47" s="139"/>
      <c r="AD47" s="55"/>
      <c r="AE47" s="61"/>
      <c r="AF47" s="14"/>
      <c r="AG47" s="14"/>
      <c r="AH47" s="1"/>
      <c r="AI47" s="1"/>
      <c r="AJ47" s="1"/>
      <c r="AK47" s="1"/>
      <c r="AL47" s="1"/>
    </row>
    <row r="48" spans="1:38" ht="27.75" customHeight="1" thickBot="1">
      <c r="A48" s="245" t="s">
        <v>148</v>
      </c>
      <c r="B48" s="246" t="s">
        <v>175</v>
      </c>
      <c r="C48" s="321"/>
      <c r="D48" s="248"/>
      <c r="E48" s="249"/>
      <c r="F48" s="250"/>
      <c r="G48" s="251" t="s">
        <v>25</v>
      </c>
      <c r="H48" s="252" t="s">
        <v>25</v>
      </c>
      <c r="I48" s="253">
        <v>5</v>
      </c>
      <c r="J48" s="254">
        <f>IF(I48=0,0,+I48/$I$44*$K$67/I48)</f>
        <v>1.0625000000000001E-2</v>
      </c>
      <c r="K48" s="255">
        <v>0</v>
      </c>
      <c r="L48" s="256">
        <v>5</v>
      </c>
      <c r="M48" s="307"/>
      <c r="N48" s="301" t="s">
        <v>295</v>
      </c>
      <c r="O48" s="258" t="s">
        <v>296</v>
      </c>
      <c r="P48" s="259" t="s">
        <v>297</v>
      </c>
      <c r="Q48" s="259" t="s">
        <v>266</v>
      </c>
      <c r="R48" s="263"/>
      <c r="S48" s="260"/>
      <c r="T48" s="176" t="s">
        <v>316</v>
      </c>
      <c r="U48" s="176" t="s">
        <v>316</v>
      </c>
      <c r="V48" s="176" t="s">
        <v>316</v>
      </c>
      <c r="W48" s="176" t="s">
        <v>316</v>
      </c>
      <c r="X48" s="130" t="s">
        <v>2</v>
      </c>
      <c r="Y48" s="141"/>
      <c r="Z48" s="130"/>
      <c r="AA48" s="339" t="s">
        <v>202</v>
      </c>
      <c r="AB48" s="139"/>
      <c r="AD48" s="55"/>
      <c r="AE48" s="61"/>
      <c r="AF48" s="14"/>
      <c r="AG48" s="14"/>
      <c r="AH48" s="1"/>
      <c r="AI48" s="1"/>
      <c r="AJ48" s="1"/>
      <c r="AK48" s="1"/>
      <c r="AL48" s="1"/>
    </row>
    <row r="49" spans="1:38" ht="27.75" customHeight="1" thickBot="1">
      <c r="A49" s="266" t="s">
        <v>149</v>
      </c>
      <c r="B49" s="267" t="s">
        <v>176</v>
      </c>
      <c r="C49" s="361"/>
      <c r="D49" s="362"/>
      <c r="E49" s="365"/>
      <c r="F49" s="366"/>
      <c r="G49" s="268" t="s">
        <v>23</v>
      </c>
      <c r="H49" s="327" t="s">
        <v>23</v>
      </c>
      <c r="I49" s="269">
        <v>3</v>
      </c>
      <c r="J49" s="270">
        <f>IF(I49=0,0,+I49/$I$44*$K$67/I49)</f>
        <v>1.0625000000000001E-2</v>
      </c>
      <c r="K49" s="271">
        <v>0</v>
      </c>
      <c r="L49" s="272">
        <v>3</v>
      </c>
      <c r="M49" s="302"/>
      <c r="N49" s="277"/>
      <c r="O49" s="274" t="s">
        <v>301</v>
      </c>
      <c r="P49" s="275" t="s">
        <v>298</v>
      </c>
      <c r="Q49" s="276" t="s">
        <v>299</v>
      </c>
      <c r="R49" s="276" t="s">
        <v>300</v>
      </c>
      <c r="S49" s="278"/>
      <c r="T49" s="177" t="s">
        <v>316</v>
      </c>
      <c r="U49" s="174"/>
      <c r="V49" s="177" t="s">
        <v>316</v>
      </c>
      <c r="W49" s="174"/>
      <c r="X49" s="174"/>
      <c r="Y49" s="175"/>
      <c r="Z49" s="175"/>
      <c r="AA49" s="341"/>
      <c r="AB49" s="139"/>
      <c r="AD49" s="55"/>
      <c r="AE49" s="61"/>
      <c r="AF49" s="14"/>
      <c r="AG49" s="14"/>
      <c r="AH49" s="1"/>
      <c r="AI49" s="1"/>
      <c r="AJ49" s="1"/>
      <c r="AK49" s="1"/>
      <c r="AL49" s="1"/>
    </row>
    <row r="50" spans="1:38" s="3" customFormat="1" ht="15" hidden="1" thickBot="1">
      <c r="A50" s="373" t="s">
        <v>150</v>
      </c>
      <c r="B50" s="374"/>
      <c r="C50" s="374"/>
      <c r="D50" s="374"/>
      <c r="E50" s="374"/>
      <c r="F50" s="374"/>
      <c r="G50" s="308"/>
      <c r="H50" s="309"/>
      <c r="I50" s="310">
        <v>30</v>
      </c>
      <c r="J50" s="311"/>
      <c r="K50" s="312">
        <f>SUM(K51:K59)</f>
        <v>0</v>
      </c>
      <c r="L50" s="313">
        <f>SUM(L51:L59)</f>
        <v>30</v>
      </c>
      <c r="M50" s="328"/>
      <c r="N50" s="315"/>
      <c r="O50" s="315"/>
      <c r="P50" s="315"/>
      <c r="Q50" s="315"/>
      <c r="R50" s="315"/>
      <c r="S50" s="315"/>
      <c r="T50" s="179"/>
      <c r="U50" s="180"/>
      <c r="V50" s="180"/>
      <c r="W50" s="180"/>
      <c r="X50" s="180"/>
      <c r="Y50" s="180"/>
      <c r="Z50" s="180"/>
      <c r="AA50" s="336"/>
      <c r="AB50" s="134"/>
      <c r="AC50" s="5"/>
      <c r="AD50" s="59"/>
      <c r="AE50" s="59"/>
      <c r="AF50" s="60"/>
      <c r="AG50" s="60"/>
      <c r="AH50" s="5"/>
      <c r="AI50" s="5"/>
      <c r="AJ50" s="5"/>
      <c r="AK50" s="5"/>
      <c r="AL50" s="5"/>
    </row>
    <row r="51" spans="1:38" ht="27.75" customHeight="1" thickBot="1">
      <c r="A51" s="245" t="s">
        <v>151</v>
      </c>
      <c r="B51" s="246" t="s">
        <v>177</v>
      </c>
      <c r="C51" s="357"/>
      <c r="D51" s="358"/>
      <c r="E51" s="359"/>
      <c r="F51" s="360"/>
      <c r="G51" s="251" t="s">
        <v>23</v>
      </c>
      <c r="H51" s="252" t="s">
        <v>24</v>
      </c>
      <c r="I51" s="253">
        <v>3</v>
      </c>
      <c r="J51" s="254">
        <f t="shared" ref="J51:J59" si="3">IF(I51=0,0,+I51/$I$50*$K$68/I51)</f>
        <v>4.6666666666666671E-3</v>
      </c>
      <c r="K51" s="255">
        <v>0</v>
      </c>
      <c r="L51" s="256">
        <v>3</v>
      </c>
      <c r="M51" s="307"/>
      <c r="N51" s="304" t="s">
        <v>302</v>
      </c>
      <c r="O51" s="296" t="s">
        <v>303</v>
      </c>
      <c r="P51" s="297" t="s">
        <v>292</v>
      </c>
      <c r="Q51" s="318" t="s">
        <v>266</v>
      </c>
      <c r="R51" s="329"/>
      <c r="S51" s="320"/>
      <c r="T51" s="181" t="s">
        <v>316</v>
      </c>
      <c r="U51" s="181" t="s">
        <v>316</v>
      </c>
      <c r="V51" s="181" t="s">
        <v>316</v>
      </c>
      <c r="W51" s="182"/>
      <c r="X51" s="182"/>
      <c r="Y51" s="183"/>
      <c r="Z51" s="183"/>
      <c r="AA51" s="338"/>
      <c r="AB51" s="139"/>
      <c r="AD51" s="55"/>
      <c r="AE51" s="61"/>
      <c r="AF51" s="14"/>
      <c r="AG51" s="14"/>
      <c r="AH51" s="1"/>
      <c r="AI51" s="1"/>
      <c r="AJ51" s="1"/>
      <c r="AK51" s="1"/>
      <c r="AL51" s="1"/>
    </row>
    <row r="52" spans="1:38" ht="27.75" customHeight="1" thickBot="1">
      <c r="A52" s="245" t="s">
        <v>152</v>
      </c>
      <c r="B52" s="246" t="s">
        <v>178</v>
      </c>
      <c r="C52" s="321"/>
      <c r="D52" s="248"/>
      <c r="E52" s="249"/>
      <c r="F52" s="250"/>
      <c r="G52" s="251" t="s">
        <v>24</v>
      </c>
      <c r="H52" s="252" t="s">
        <v>23</v>
      </c>
      <c r="I52" s="253">
        <v>4</v>
      </c>
      <c r="J52" s="254">
        <f t="shared" si="3"/>
        <v>4.6666666666666671E-3</v>
      </c>
      <c r="K52" s="255">
        <v>0</v>
      </c>
      <c r="L52" s="256">
        <v>4</v>
      </c>
      <c r="M52" s="307"/>
      <c r="N52" s="322" t="s">
        <v>304</v>
      </c>
      <c r="O52" s="317" t="s">
        <v>303</v>
      </c>
      <c r="P52" s="318" t="s">
        <v>305</v>
      </c>
      <c r="Q52" s="324" t="s">
        <v>266</v>
      </c>
      <c r="R52" s="325"/>
      <c r="S52" s="320"/>
      <c r="T52" s="144"/>
      <c r="U52" s="176" t="s">
        <v>316</v>
      </c>
      <c r="V52" s="130"/>
      <c r="W52" s="176" t="s">
        <v>316</v>
      </c>
      <c r="X52" s="141"/>
      <c r="Y52" s="140"/>
      <c r="Z52" s="140"/>
      <c r="AA52" s="339"/>
      <c r="AB52" s="139"/>
      <c r="AD52" s="55"/>
      <c r="AE52" s="61"/>
      <c r="AF52" s="14"/>
      <c r="AG52" s="14"/>
      <c r="AH52" s="1"/>
      <c r="AI52" s="1"/>
      <c r="AJ52" s="1"/>
      <c r="AK52" s="1"/>
      <c r="AL52" s="1"/>
    </row>
    <row r="53" spans="1:38" ht="27.75" customHeight="1" thickBot="1">
      <c r="A53" s="245" t="s">
        <v>153</v>
      </c>
      <c r="B53" s="246" t="s">
        <v>179</v>
      </c>
      <c r="C53" s="321"/>
      <c r="D53" s="248"/>
      <c r="E53" s="249"/>
      <c r="F53" s="250"/>
      <c r="G53" s="251" t="s">
        <v>23</v>
      </c>
      <c r="H53" s="252" t="s">
        <v>23</v>
      </c>
      <c r="I53" s="253">
        <v>4</v>
      </c>
      <c r="J53" s="254">
        <f t="shared" si="3"/>
        <v>4.6666666666666671E-3</v>
      </c>
      <c r="K53" s="255">
        <v>0</v>
      </c>
      <c r="L53" s="256">
        <v>4</v>
      </c>
      <c r="M53" s="307"/>
      <c r="N53" s="322" t="s">
        <v>306</v>
      </c>
      <c r="O53" s="317" t="s">
        <v>303</v>
      </c>
      <c r="P53" s="318" t="s">
        <v>292</v>
      </c>
      <c r="Q53" s="324" t="s">
        <v>266</v>
      </c>
      <c r="R53" s="325"/>
      <c r="S53" s="320"/>
      <c r="T53" s="176" t="s">
        <v>316</v>
      </c>
      <c r="U53" s="176" t="s">
        <v>316</v>
      </c>
      <c r="V53" s="141"/>
      <c r="W53" s="128"/>
      <c r="X53" s="141"/>
      <c r="Y53" s="130"/>
      <c r="Z53" s="136"/>
      <c r="AA53" s="339"/>
      <c r="AB53" s="139"/>
      <c r="AD53" s="55"/>
      <c r="AE53" s="61"/>
      <c r="AF53" s="14"/>
      <c r="AG53" s="14"/>
      <c r="AH53" s="1"/>
      <c r="AI53" s="1"/>
      <c r="AJ53" s="1"/>
      <c r="AK53" s="1"/>
      <c r="AL53" s="1"/>
    </row>
    <row r="54" spans="1:38" ht="27.75" customHeight="1" thickBot="1">
      <c r="A54" s="245" t="s">
        <v>154</v>
      </c>
      <c r="B54" s="246" t="s">
        <v>180</v>
      </c>
      <c r="C54" s="321"/>
      <c r="D54" s="248"/>
      <c r="E54" s="249"/>
      <c r="F54" s="250"/>
      <c r="G54" s="251" t="s">
        <v>23</v>
      </c>
      <c r="H54" s="252" t="s">
        <v>23</v>
      </c>
      <c r="I54" s="253">
        <v>4</v>
      </c>
      <c r="J54" s="254">
        <f t="shared" si="3"/>
        <v>4.6666666666666671E-3</v>
      </c>
      <c r="K54" s="255">
        <v>0</v>
      </c>
      <c r="L54" s="256">
        <v>4</v>
      </c>
      <c r="M54" s="307"/>
      <c r="N54" s="322" t="s">
        <v>307</v>
      </c>
      <c r="O54" s="317" t="s">
        <v>303</v>
      </c>
      <c r="P54" s="318" t="s">
        <v>292</v>
      </c>
      <c r="Q54" s="318" t="s">
        <v>240</v>
      </c>
      <c r="R54" s="324" t="s">
        <v>240</v>
      </c>
      <c r="S54" s="260"/>
      <c r="T54" s="176" t="s">
        <v>316</v>
      </c>
      <c r="U54" s="176" t="s">
        <v>316</v>
      </c>
      <c r="V54" s="130"/>
      <c r="W54" s="176" t="s">
        <v>316</v>
      </c>
      <c r="X54" s="141"/>
      <c r="Y54" s="130"/>
      <c r="Z54" s="136"/>
      <c r="AA54" s="339" t="s">
        <v>203</v>
      </c>
      <c r="AB54" s="139"/>
      <c r="AD54" s="55"/>
      <c r="AE54" s="61"/>
      <c r="AF54" s="14"/>
      <c r="AG54" s="14"/>
      <c r="AH54" s="1"/>
      <c r="AI54" s="1"/>
      <c r="AJ54" s="1"/>
      <c r="AK54" s="1"/>
      <c r="AL54" s="1"/>
    </row>
    <row r="55" spans="1:38" ht="27.75" customHeight="1" thickBot="1">
      <c r="A55" s="245" t="s">
        <v>155</v>
      </c>
      <c r="B55" s="246" t="s">
        <v>181</v>
      </c>
      <c r="C55" s="321"/>
      <c r="D55" s="248"/>
      <c r="E55" s="249"/>
      <c r="F55" s="250"/>
      <c r="G55" s="251" t="s">
        <v>25</v>
      </c>
      <c r="H55" s="252" t="s">
        <v>23</v>
      </c>
      <c r="I55" s="253">
        <v>3</v>
      </c>
      <c r="J55" s="254">
        <f t="shared" si="3"/>
        <v>4.6666666666666671E-3</v>
      </c>
      <c r="K55" s="255">
        <v>0</v>
      </c>
      <c r="L55" s="256">
        <v>3</v>
      </c>
      <c r="M55" s="330" t="s">
        <v>43</v>
      </c>
      <c r="N55" s="317" t="s">
        <v>308</v>
      </c>
      <c r="O55" s="318" t="s">
        <v>309</v>
      </c>
      <c r="P55" s="319"/>
      <c r="Q55" s="319"/>
      <c r="R55" s="325"/>
      <c r="S55" s="260"/>
      <c r="T55" s="176" t="s">
        <v>316</v>
      </c>
      <c r="U55" s="176" t="s">
        <v>316</v>
      </c>
      <c r="V55" s="141"/>
      <c r="W55" s="141"/>
      <c r="X55" s="141"/>
      <c r="Y55" s="176" t="s">
        <v>316</v>
      </c>
      <c r="Z55" s="136"/>
      <c r="AA55" s="339" t="s">
        <v>199</v>
      </c>
      <c r="AB55" s="139"/>
      <c r="AD55" s="55"/>
      <c r="AE55" s="61"/>
      <c r="AF55" s="14"/>
      <c r="AG55" s="14"/>
      <c r="AH55" s="1"/>
      <c r="AI55" s="1"/>
      <c r="AJ55" s="1"/>
      <c r="AK55" s="1"/>
      <c r="AL55" s="1"/>
    </row>
    <row r="56" spans="1:38" ht="27.75" customHeight="1" thickBot="1">
      <c r="A56" s="245" t="s">
        <v>156</v>
      </c>
      <c r="B56" s="246" t="s">
        <v>182</v>
      </c>
      <c r="C56" s="321"/>
      <c r="D56" s="248"/>
      <c r="E56" s="249"/>
      <c r="F56" s="250"/>
      <c r="G56" s="251" t="s">
        <v>23</v>
      </c>
      <c r="H56" s="252" t="s">
        <v>23</v>
      </c>
      <c r="I56" s="253">
        <v>4</v>
      </c>
      <c r="J56" s="254">
        <f t="shared" si="3"/>
        <v>4.6666666666666671E-3</v>
      </c>
      <c r="K56" s="255">
        <v>0</v>
      </c>
      <c r="L56" s="256">
        <v>4</v>
      </c>
      <c r="M56" s="307"/>
      <c r="N56" s="322" t="s">
        <v>43</v>
      </c>
      <c r="O56" s="317" t="s">
        <v>296</v>
      </c>
      <c r="P56" s="318" t="s">
        <v>311</v>
      </c>
      <c r="Q56" s="319"/>
      <c r="R56" s="325"/>
      <c r="S56" s="260"/>
      <c r="T56" s="176" t="s">
        <v>316</v>
      </c>
      <c r="U56" s="176" t="s">
        <v>316</v>
      </c>
      <c r="V56" s="140"/>
      <c r="W56" s="130" t="s">
        <v>2</v>
      </c>
      <c r="X56" s="141"/>
      <c r="Y56" s="130"/>
      <c r="Z56" s="136"/>
      <c r="AA56" s="339" t="s">
        <v>204</v>
      </c>
      <c r="AB56" s="139"/>
      <c r="AD56" s="55"/>
      <c r="AE56" s="61"/>
      <c r="AF56" s="14"/>
      <c r="AG56" s="14"/>
      <c r="AH56" s="1"/>
      <c r="AI56" s="1"/>
      <c r="AJ56" s="1"/>
      <c r="AK56" s="1"/>
      <c r="AL56" s="1"/>
    </row>
    <row r="57" spans="1:38" ht="27.75" customHeight="1" thickBot="1">
      <c r="A57" s="245" t="s">
        <v>157</v>
      </c>
      <c r="B57" s="246" t="s">
        <v>183</v>
      </c>
      <c r="C57" s="321"/>
      <c r="D57" s="248"/>
      <c r="E57" s="249"/>
      <c r="F57" s="250"/>
      <c r="G57" s="251" t="s">
        <v>23</v>
      </c>
      <c r="H57" s="252" t="s">
        <v>23</v>
      </c>
      <c r="I57" s="253">
        <v>4</v>
      </c>
      <c r="J57" s="254">
        <f t="shared" si="3"/>
        <v>4.6666666666666671E-3</v>
      </c>
      <c r="K57" s="255">
        <v>0</v>
      </c>
      <c r="L57" s="256">
        <v>4</v>
      </c>
      <c r="M57" s="307"/>
      <c r="N57" s="322" t="s">
        <v>43</v>
      </c>
      <c r="O57" s="317" t="s">
        <v>296</v>
      </c>
      <c r="P57" s="318" t="s">
        <v>312</v>
      </c>
      <c r="Q57" s="319"/>
      <c r="R57" s="325"/>
      <c r="S57" s="260"/>
      <c r="T57" s="176" t="s">
        <v>316</v>
      </c>
      <c r="U57" s="176" t="s">
        <v>316</v>
      </c>
      <c r="V57" s="141"/>
      <c r="W57" s="130" t="s">
        <v>2</v>
      </c>
      <c r="X57" s="141"/>
      <c r="Y57" s="130"/>
      <c r="Z57" s="136"/>
      <c r="AA57" s="339"/>
      <c r="AB57" s="139"/>
      <c r="AD57" s="55"/>
      <c r="AE57" s="61"/>
      <c r="AF57" s="14"/>
      <c r="AG57" s="14"/>
      <c r="AH57" s="1"/>
      <c r="AI57" s="1"/>
      <c r="AJ57" s="1"/>
      <c r="AK57" s="1"/>
      <c r="AL57" s="1"/>
    </row>
    <row r="58" spans="1:38" ht="35" customHeight="1" thickBot="1">
      <c r="A58" s="245" t="s">
        <v>158</v>
      </c>
      <c r="B58" s="246" t="s">
        <v>184</v>
      </c>
      <c r="C58" s="321"/>
      <c r="D58" s="248"/>
      <c r="E58" s="249"/>
      <c r="F58" s="250"/>
      <c r="G58" s="251" t="s">
        <v>23</v>
      </c>
      <c r="H58" s="252" t="s">
        <v>24</v>
      </c>
      <c r="I58" s="253">
        <v>2</v>
      </c>
      <c r="J58" s="254">
        <f t="shared" si="3"/>
        <v>4.6666666666666671E-3</v>
      </c>
      <c r="K58" s="255">
        <v>0</v>
      </c>
      <c r="L58" s="256">
        <v>2</v>
      </c>
      <c r="M58" s="307"/>
      <c r="N58" s="322" t="s">
        <v>43</v>
      </c>
      <c r="O58" s="317" t="s">
        <v>313</v>
      </c>
      <c r="P58" s="318" t="s">
        <v>314</v>
      </c>
      <c r="Q58" s="319"/>
      <c r="R58" s="319"/>
      <c r="S58" s="260"/>
      <c r="T58" s="176" t="s">
        <v>316</v>
      </c>
      <c r="U58" s="176" t="s">
        <v>316</v>
      </c>
      <c r="V58" s="141"/>
      <c r="W58" s="130" t="s">
        <v>2</v>
      </c>
      <c r="X58" s="141"/>
      <c r="Y58" s="130"/>
      <c r="Z58" s="136"/>
      <c r="AA58" s="339"/>
      <c r="AB58" s="139"/>
      <c r="AD58" s="55"/>
      <c r="AE58" s="61"/>
      <c r="AF58" s="14"/>
      <c r="AG58" s="14"/>
      <c r="AH58" s="1"/>
      <c r="AI58" s="1"/>
      <c r="AJ58" s="1"/>
      <c r="AK58" s="1"/>
      <c r="AL58" s="1"/>
    </row>
    <row r="59" spans="1:38" ht="24" customHeight="1" thickBot="1">
      <c r="A59" s="266" t="s">
        <v>159</v>
      </c>
      <c r="B59" s="267" t="s">
        <v>185</v>
      </c>
      <c r="C59" s="361"/>
      <c r="D59" s="362"/>
      <c r="E59" s="365"/>
      <c r="F59" s="366"/>
      <c r="G59" s="268" t="s">
        <v>25</v>
      </c>
      <c r="H59" s="327" t="s">
        <v>24</v>
      </c>
      <c r="I59" s="269">
        <v>2</v>
      </c>
      <c r="J59" s="270">
        <f t="shared" si="3"/>
        <v>4.6666666666666671E-3</v>
      </c>
      <c r="K59" s="271">
        <v>0</v>
      </c>
      <c r="L59" s="272">
        <v>2</v>
      </c>
      <c r="M59" s="302"/>
      <c r="N59" s="331" t="s">
        <v>43</v>
      </c>
      <c r="O59" s="332" t="s">
        <v>315</v>
      </c>
      <c r="P59" s="333" t="s">
        <v>314</v>
      </c>
      <c r="Q59" s="277"/>
      <c r="R59" s="277"/>
      <c r="S59" s="278"/>
      <c r="T59" s="177" t="s">
        <v>316</v>
      </c>
      <c r="U59" s="178" t="s">
        <v>316</v>
      </c>
      <c r="V59" s="145"/>
      <c r="W59" s="145"/>
      <c r="X59" s="145"/>
      <c r="Y59" s="145"/>
      <c r="Z59" s="145"/>
      <c r="AA59" s="342" t="s">
        <v>205</v>
      </c>
      <c r="AB59" s="142"/>
      <c r="AD59" s="55"/>
      <c r="AE59" s="61"/>
      <c r="AF59" s="14"/>
      <c r="AG59" s="14"/>
      <c r="AH59" s="1"/>
      <c r="AI59" s="1"/>
      <c r="AJ59" s="1"/>
      <c r="AK59" s="1"/>
      <c r="AL59" s="1"/>
    </row>
    <row r="60" spans="1:38" ht="15" thickBot="1">
      <c r="A60" s="15"/>
      <c r="B60" s="16"/>
      <c r="C60" s="17"/>
      <c r="D60" s="16"/>
      <c r="E60" s="18"/>
      <c r="F60" s="19"/>
      <c r="G60" s="104"/>
      <c r="H60" s="104"/>
      <c r="I60" s="20"/>
      <c r="J60" s="21"/>
      <c r="K60" s="22"/>
      <c r="L60" s="21"/>
      <c r="M60" s="23"/>
      <c r="N60" s="63"/>
      <c r="O60" s="63"/>
      <c r="P60" s="24"/>
      <c r="Q60" s="25"/>
      <c r="R60" s="64"/>
      <c r="S60" s="26"/>
      <c r="T60" s="27"/>
      <c r="U60" s="28"/>
      <c r="V60" s="80"/>
      <c r="W60" s="84"/>
      <c r="X60" s="84"/>
      <c r="AB60" s="6"/>
      <c r="AD60" s="74">
        <f>COUNTIF(AD7:AD59,"waar")</f>
        <v>0</v>
      </c>
      <c r="AE60" s="65">
        <f>COUNTIF(AE7:AE59,"waar")</f>
        <v>0</v>
      </c>
    </row>
    <row r="61" spans="1:38" ht="15.75" customHeight="1" thickBot="1">
      <c r="A61" s="394" t="s">
        <v>9</v>
      </c>
      <c r="B61" s="395"/>
      <c r="C61" s="395"/>
      <c r="D61" s="395"/>
      <c r="E61" s="395"/>
      <c r="F61" s="395"/>
      <c r="G61" s="396"/>
      <c r="H61" s="390" t="s">
        <v>187</v>
      </c>
      <c r="I61" s="392" t="s">
        <v>14</v>
      </c>
      <c r="J61" s="392" t="s">
        <v>11</v>
      </c>
      <c r="K61" s="392" t="s">
        <v>10</v>
      </c>
      <c r="L61" s="363" t="s">
        <v>12</v>
      </c>
      <c r="M61" s="364"/>
      <c r="N61" s="364"/>
      <c r="O61" s="364"/>
      <c r="P61" s="363" t="s">
        <v>186</v>
      </c>
      <c r="Q61" s="364"/>
      <c r="R61" s="364"/>
      <c r="S61" s="403"/>
      <c r="T61" s="29"/>
      <c r="U61" s="30"/>
      <c r="V61" s="81"/>
      <c r="W61" s="46"/>
      <c r="X61" s="46"/>
      <c r="Y61" s="67"/>
      <c r="Z61" s="67"/>
      <c r="AB61" s="6"/>
    </row>
    <row r="62" spans="1:38" ht="32.25" customHeight="1" thickBot="1">
      <c r="A62" s="394"/>
      <c r="B62" s="395"/>
      <c r="C62" s="395"/>
      <c r="D62" s="395"/>
      <c r="E62" s="395"/>
      <c r="F62" s="395"/>
      <c r="G62" s="396"/>
      <c r="H62" s="391"/>
      <c r="I62" s="393"/>
      <c r="J62" s="393"/>
      <c r="K62" s="393"/>
      <c r="L62" s="350" t="s">
        <v>14</v>
      </c>
      <c r="M62" s="351"/>
      <c r="N62" s="350" t="s">
        <v>11</v>
      </c>
      <c r="O62" s="351"/>
      <c r="P62" s="350" t="s">
        <v>14</v>
      </c>
      <c r="Q62" s="351"/>
      <c r="R62" s="350" t="s">
        <v>11</v>
      </c>
      <c r="S62" s="351"/>
      <c r="T62" s="31"/>
      <c r="U62" s="32"/>
      <c r="V62" s="81"/>
      <c r="W62" s="46"/>
      <c r="X62" s="46"/>
      <c r="Y62" s="67"/>
      <c r="Z62" s="67"/>
      <c r="AB62" s="6"/>
    </row>
    <row r="63" spans="1:38" ht="15" thickBot="1">
      <c r="A63" s="215" t="s">
        <v>8</v>
      </c>
      <c r="B63" s="216"/>
      <c r="C63" s="217"/>
      <c r="D63" s="216"/>
      <c r="E63" s="216"/>
      <c r="F63" s="216"/>
      <c r="G63" s="218"/>
      <c r="H63" s="219">
        <f>+I7</f>
        <v>10</v>
      </c>
      <c r="I63" s="220">
        <f>+K7</f>
        <v>8</v>
      </c>
      <c r="J63" s="221">
        <f>+L7</f>
        <v>10</v>
      </c>
      <c r="K63" s="222">
        <v>0.15</v>
      </c>
      <c r="L63" s="348">
        <f t="shared" ref="L63:L68" si="4">+I63/H63*K63</f>
        <v>0.12</v>
      </c>
      <c r="M63" s="349"/>
      <c r="N63" s="348">
        <f t="shared" ref="N63:N68" si="5">+J63/H63*K63</f>
        <v>0.15</v>
      </c>
      <c r="O63" s="349"/>
      <c r="P63" s="348">
        <f>+I63/H63</f>
        <v>0.8</v>
      </c>
      <c r="Q63" s="349"/>
      <c r="R63" s="348">
        <f t="shared" ref="R63:R68" si="6">+J63/H63</f>
        <v>1</v>
      </c>
      <c r="S63" s="349"/>
      <c r="T63" s="33"/>
      <c r="U63" s="34"/>
      <c r="V63" s="81"/>
      <c r="W63" s="46"/>
      <c r="X63" s="46"/>
      <c r="Y63" s="67"/>
      <c r="Z63" s="67"/>
      <c r="AB63" s="6"/>
    </row>
    <row r="64" spans="1:38" ht="15" thickBot="1">
      <c r="A64" s="215" t="s">
        <v>129</v>
      </c>
      <c r="B64" s="216"/>
      <c r="C64" s="217"/>
      <c r="D64" s="216"/>
      <c r="E64" s="216"/>
      <c r="F64" s="216"/>
      <c r="G64" s="218"/>
      <c r="H64" s="219">
        <f>+I12</f>
        <v>18</v>
      </c>
      <c r="I64" s="220">
        <f>+K12</f>
        <v>9</v>
      </c>
      <c r="J64" s="223">
        <f>+L12</f>
        <v>18</v>
      </c>
      <c r="K64" s="222">
        <v>0.16</v>
      </c>
      <c r="L64" s="348">
        <f t="shared" si="4"/>
        <v>0.08</v>
      </c>
      <c r="M64" s="349"/>
      <c r="N64" s="348">
        <f t="shared" si="5"/>
        <v>0.16</v>
      </c>
      <c r="O64" s="349"/>
      <c r="P64" s="348">
        <f t="shared" ref="P64:P68" si="7">+I64/H64</f>
        <v>0.5</v>
      </c>
      <c r="Q64" s="349"/>
      <c r="R64" s="348">
        <f t="shared" si="6"/>
        <v>1</v>
      </c>
      <c r="S64" s="349"/>
      <c r="T64" s="33"/>
      <c r="U64" s="34"/>
      <c r="V64" s="81"/>
      <c r="W64" s="46"/>
      <c r="X64" s="46"/>
      <c r="Y64" s="67"/>
      <c r="Z64" s="67"/>
      <c r="AB64" s="6"/>
    </row>
    <row r="65" spans="1:28" ht="15" thickBot="1">
      <c r="A65" s="215" t="s">
        <v>128</v>
      </c>
      <c r="B65" s="216"/>
      <c r="C65" s="217"/>
      <c r="D65" s="216"/>
      <c r="E65" s="216"/>
      <c r="F65" s="216"/>
      <c r="G65" s="218"/>
      <c r="H65" s="219">
        <f>+I19</f>
        <v>52</v>
      </c>
      <c r="I65" s="220">
        <f>+K19</f>
        <v>19</v>
      </c>
      <c r="J65" s="223">
        <f>+L19</f>
        <v>52</v>
      </c>
      <c r="K65" s="222">
        <v>0.2</v>
      </c>
      <c r="L65" s="348">
        <f t="shared" si="4"/>
        <v>7.3076923076923081E-2</v>
      </c>
      <c r="M65" s="349"/>
      <c r="N65" s="348">
        <f t="shared" si="5"/>
        <v>0.2</v>
      </c>
      <c r="O65" s="349"/>
      <c r="P65" s="348">
        <f t="shared" si="7"/>
        <v>0.36538461538461536</v>
      </c>
      <c r="Q65" s="349"/>
      <c r="R65" s="348">
        <f t="shared" si="6"/>
        <v>1</v>
      </c>
      <c r="S65" s="349"/>
      <c r="T65" s="33"/>
      <c r="U65" s="34"/>
      <c r="V65" s="81"/>
      <c r="W65" s="46"/>
      <c r="X65" s="46"/>
      <c r="Y65" s="67"/>
      <c r="Z65" s="67"/>
      <c r="AB65" s="6"/>
    </row>
    <row r="66" spans="1:28" ht="15" thickBot="1">
      <c r="A66" s="215" t="s">
        <v>130</v>
      </c>
      <c r="B66" s="216"/>
      <c r="C66" s="217"/>
      <c r="D66" s="216"/>
      <c r="E66" s="216"/>
      <c r="F66" s="216"/>
      <c r="G66" s="218"/>
      <c r="H66" s="219">
        <f>+I30</f>
        <v>50</v>
      </c>
      <c r="I66" s="223">
        <f>+K30</f>
        <v>15</v>
      </c>
      <c r="J66" s="223">
        <f>+L30</f>
        <v>50</v>
      </c>
      <c r="K66" s="222">
        <v>0.18</v>
      </c>
      <c r="L66" s="348">
        <f t="shared" si="4"/>
        <v>5.3999999999999999E-2</v>
      </c>
      <c r="M66" s="349"/>
      <c r="N66" s="348">
        <f t="shared" si="5"/>
        <v>0.18</v>
      </c>
      <c r="O66" s="349"/>
      <c r="P66" s="348">
        <f t="shared" si="7"/>
        <v>0.3</v>
      </c>
      <c r="Q66" s="349"/>
      <c r="R66" s="348">
        <f t="shared" si="6"/>
        <v>1</v>
      </c>
      <c r="S66" s="349"/>
      <c r="T66" s="33"/>
      <c r="U66" s="34"/>
      <c r="V66" s="81"/>
      <c r="W66" s="46"/>
      <c r="X66" s="46"/>
      <c r="Y66" s="67"/>
      <c r="Z66" s="67"/>
      <c r="AB66" s="6"/>
    </row>
    <row r="67" spans="1:28" ht="15" thickBot="1">
      <c r="A67" s="215" t="s">
        <v>144</v>
      </c>
      <c r="B67" s="216"/>
      <c r="C67" s="217"/>
      <c r="D67" s="216"/>
      <c r="E67" s="216"/>
      <c r="F67" s="216"/>
      <c r="G67" s="218"/>
      <c r="H67" s="219">
        <f>+I44</f>
        <v>16</v>
      </c>
      <c r="I67" s="223">
        <f>+K44</f>
        <v>2</v>
      </c>
      <c r="J67" s="223">
        <f>+L44</f>
        <v>16</v>
      </c>
      <c r="K67" s="222">
        <v>0.17</v>
      </c>
      <c r="L67" s="348">
        <f t="shared" si="4"/>
        <v>2.1250000000000002E-2</v>
      </c>
      <c r="M67" s="349"/>
      <c r="N67" s="348">
        <f t="shared" si="5"/>
        <v>0.17</v>
      </c>
      <c r="O67" s="349"/>
      <c r="P67" s="348">
        <f t="shared" si="7"/>
        <v>0.125</v>
      </c>
      <c r="Q67" s="349"/>
      <c r="R67" s="348">
        <f t="shared" si="6"/>
        <v>1</v>
      </c>
      <c r="S67" s="349"/>
      <c r="T67" s="33"/>
      <c r="U67" s="34"/>
      <c r="V67" s="81"/>
      <c r="W67" s="46"/>
      <c r="X67" s="46"/>
      <c r="Y67" s="67"/>
      <c r="Z67" s="67"/>
      <c r="AB67" s="6"/>
    </row>
    <row r="68" spans="1:28" ht="15" thickBot="1">
      <c r="A68" s="215" t="s">
        <v>150</v>
      </c>
      <c r="B68" s="216"/>
      <c r="C68" s="217"/>
      <c r="D68" s="216"/>
      <c r="E68" s="216"/>
      <c r="F68" s="216"/>
      <c r="G68" s="218"/>
      <c r="H68" s="219">
        <f>+I50</f>
        <v>30</v>
      </c>
      <c r="I68" s="220">
        <f>+K50</f>
        <v>0</v>
      </c>
      <c r="J68" s="220">
        <f>+L50</f>
        <v>30</v>
      </c>
      <c r="K68" s="222">
        <v>0.14000000000000001</v>
      </c>
      <c r="L68" s="348">
        <f t="shared" si="4"/>
        <v>0</v>
      </c>
      <c r="M68" s="349"/>
      <c r="N68" s="348">
        <f t="shared" si="5"/>
        <v>0.14000000000000001</v>
      </c>
      <c r="O68" s="349"/>
      <c r="P68" s="348">
        <f t="shared" si="7"/>
        <v>0</v>
      </c>
      <c r="Q68" s="349"/>
      <c r="R68" s="348">
        <f t="shared" si="6"/>
        <v>1</v>
      </c>
      <c r="S68" s="349"/>
      <c r="T68" s="33"/>
      <c r="U68" s="34"/>
      <c r="V68" s="81"/>
      <c r="W68" s="46"/>
      <c r="X68" s="46"/>
      <c r="Y68" s="67"/>
      <c r="Z68" s="67"/>
      <c r="AB68" s="6"/>
    </row>
    <row r="69" spans="1:28" ht="15.75" customHeight="1" thickBot="1">
      <c r="A69" s="409"/>
      <c r="B69" s="410"/>
      <c r="C69" s="410"/>
      <c r="D69" s="411"/>
      <c r="E69" s="224"/>
      <c r="F69" s="224"/>
      <c r="G69" s="225"/>
      <c r="H69" s="226"/>
      <c r="I69" s="227"/>
      <c r="J69" s="401" t="s">
        <v>13</v>
      </c>
      <c r="K69" s="402"/>
      <c r="L69" s="348">
        <f>SUM(L63:M68)</f>
        <v>0.34832692307692309</v>
      </c>
      <c r="M69" s="349"/>
      <c r="N69" s="348">
        <f>SUM(N63:O68)</f>
        <v>1</v>
      </c>
      <c r="O69" s="349"/>
      <c r="P69" s="228"/>
      <c r="Q69" s="228"/>
      <c r="R69" s="229"/>
      <c r="S69" s="230"/>
      <c r="T69" s="35"/>
      <c r="U69" s="36"/>
      <c r="V69" s="82"/>
      <c r="W69" s="70"/>
      <c r="X69" s="70"/>
      <c r="Y69" s="67"/>
      <c r="Z69" s="67"/>
      <c r="AB69" s="6"/>
    </row>
    <row r="70" spans="1:28" ht="15.75" customHeight="1" thickBot="1">
      <c r="A70" s="409"/>
      <c r="B70" s="410"/>
      <c r="C70" s="410"/>
      <c r="D70" s="411"/>
      <c r="E70" s="224"/>
      <c r="F70" s="224"/>
      <c r="G70" s="231"/>
      <c r="H70" s="226"/>
      <c r="I70" s="232"/>
      <c r="J70" s="401" t="s">
        <v>37</v>
      </c>
      <c r="K70" s="402"/>
      <c r="L70" s="407" t="str">
        <f>IF(L69&lt;30%,"Geen score",IF(AND(L69&gt;=30%,L69&lt;45%)=TRUE,"PASS",IF(AND(L69&gt;=45%,L69&lt;55%)=TRUE,"GOOD",IF(AND(L69&gt;=55%,L69&lt;70%)=TRUE,"VERY GOOD",IF(AND(L69&gt;=70%,L69&lt;85%)=TRUE,"EXCELLENT",IF(L69&gt;=85%,"OUTSTANDING"))))))</f>
        <v>PASS</v>
      </c>
      <c r="M70" s="408"/>
      <c r="N70" s="407" t="str">
        <f>IF(N69&lt;30%,"Geen score",IF(AND(N69&gt;=30%,N69&lt;45%)=TRUE,"PASS",IF(AND(N69&gt;=45%,N69&lt;55%)=TRUE,"GOOD",IF(AND(N69&gt;=55%,N69&lt;70%)=TRUE,"VERY GOOD",IF(AND(N69&gt;=70%,N69&lt;85%)=TRUE,"EXCELLENT",IF(N69&gt;=85%,"OUTSTANDING"))))))</f>
        <v>OUTSTANDING</v>
      </c>
      <c r="O70" s="408"/>
      <c r="P70" s="228"/>
      <c r="Q70" s="228"/>
      <c r="R70" s="229"/>
      <c r="S70" s="224"/>
      <c r="T70" s="35"/>
      <c r="U70" s="36"/>
      <c r="V70" s="82"/>
      <c r="W70" s="70"/>
      <c r="X70" s="70"/>
      <c r="Y70" s="67"/>
      <c r="Z70" s="67"/>
      <c r="AB70" s="6"/>
    </row>
    <row r="71" spans="1:28" ht="15" hidden="1" thickBot="1">
      <c r="A71" s="37"/>
      <c r="B71" s="38"/>
      <c r="C71" s="38"/>
      <c r="D71" s="38"/>
      <c r="E71" s="39"/>
      <c r="F71" s="14"/>
      <c r="G71" s="105"/>
      <c r="H71" s="105"/>
      <c r="I71" s="41"/>
      <c r="J71" s="39"/>
      <c r="K71" s="40"/>
      <c r="L71" s="41"/>
      <c r="M71" s="39"/>
      <c r="N71" s="39"/>
      <c r="O71" s="39"/>
      <c r="P71" s="39"/>
      <c r="Q71" s="39"/>
      <c r="R71" s="39"/>
      <c r="S71" s="39"/>
      <c r="T71" s="42"/>
      <c r="U71" s="43"/>
      <c r="V71" s="83"/>
      <c r="W71" s="46"/>
      <c r="X71" s="46"/>
      <c r="Y71" s="67"/>
      <c r="Z71" s="67"/>
      <c r="AB71" s="6"/>
    </row>
    <row r="72" spans="1:28" ht="15" hidden="1" thickBot="1">
      <c r="A72" s="44"/>
      <c r="B72" s="45"/>
      <c r="C72" s="14"/>
      <c r="D72" s="14"/>
      <c r="E72" s="14"/>
      <c r="F72" s="14"/>
      <c r="G72" s="102"/>
      <c r="H72" s="102"/>
      <c r="I72" s="14"/>
      <c r="J72" s="14"/>
      <c r="K72" s="14"/>
      <c r="L72" s="14"/>
      <c r="M72" s="14"/>
      <c r="N72" s="14"/>
      <c r="O72" s="14"/>
      <c r="P72" s="14"/>
      <c r="Q72" s="14"/>
      <c r="R72" s="14"/>
      <c r="S72" s="14"/>
      <c r="T72" s="14"/>
      <c r="U72" s="14"/>
      <c r="V72" s="14"/>
      <c r="W72" s="14"/>
      <c r="X72" s="14"/>
      <c r="AB72" s="6"/>
    </row>
    <row r="73" spans="1:28" ht="20.25" customHeight="1" thickBot="1">
      <c r="A73" s="14"/>
      <c r="B73" s="14"/>
      <c r="C73" s="14"/>
      <c r="D73" s="14"/>
      <c r="E73" s="14"/>
      <c r="F73" s="14"/>
      <c r="G73" s="14"/>
      <c r="H73" s="14"/>
      <c r="I73" s="14"/>
      <c r="J73" s="14"/>
      <c r="K73" s="14"/>
      <c r="L73" s="14"/>
      <c r="M73" s="14"/>
      <c r="N73" s="146" t="s">
        <v>1</v>
      </c>
      <c r="O73" s="397" t="s">
        <v>31</v>
      </c>
      <c r="P73" s="398"/>
      <c r="Q73" s="398"/>
      <c r="R73" s="233"/>
      <c r="S73" s="90"/>
      <c r="T73" s="46"/>
      <c r="U73" s="46"/>
      <c r="V73" s="46"/>
      <c r="W73" s="46"/>
      <c r="X73" s="46"/>
      <c r="Y73" s="67"/>
      <c r="Z73" s="67"/>
      <c r="AB73" s="6"/>
    </row>
    <row r="74" spans="1:28" ht="20.25" customHeight="1" thickBot="1">
      <c r="A74" s="14"/>
      <c r="B74" s="14"/>
      <c r="C74" s="14"/>
      <c r="D74" s="14"/>
      <c r="E74" s="14"/>
      <c r="F74" s="14"/>
      <c r="G74" s="14"/>
      <c r="H74" s="14"/>
      <c r="I74" s="14"/>
      <c r="J74" s="14"/>
      <c r="K74" s="14"/>
      <c r="L74" s="14"/>
      <c r="M74" s="14"/>
      <c r="N74" s="176" t="s">
        <v>316</v>
      </c>
      <c r="O74" s="404" t="s">
        <v>70</v>
      </c>
      <c r="P74" s="405"/>
      <c r="Q74" s="405"/>
      <c r="R74" s="406"/>
      <c r="S74" s="90"/>
      <c r="T74" s="14"/>
      <c r="U74" s="14"/>
      <c r="V74" s="14"/>
      <c r="W74" s="14"/>
      <c r="X74" s="14"/>
      <c r="AB74" s="6"/>
    </row>
    <row r="75" spans="1:28" ht="20" customHeight="1" thickBot="1">
      <c r="A75" s="14"/>
      <c r="B75" s="14"/>
      <c r="C75" s="14"/>
      <c r="D75" s="14"/>
      <c r="E75" s="14"/>
      <c r="F75" s="14"/>
      <c r="G75" s="14"/>
      <c r="H75" s="14"/>
      <c r="I75" s="14"/>
      <c r="J75" s="14"/>
      <c r="K75" s="14"/>
      <c r="L75" s="14"/>
      <c r="M75" s="14"/>
      <c r="N75" s="147" t="s">
        <v>2</v>
      </c>
      <c r="O75" s="399" t="s">
        <v>32</v>
      </c>
      <c r="P75" s="400"/>
      <c r="Q75" s="400"/>
      <c r="R75" s="234"/>
      <c r="S75" s="90"/>
      <c r="T75" s="33"/>
      <c r="U75" s="34"/>
      <c r="V75" s="81"/>
      <c r="W75" s="46"/>
      <c r="X75" s="46"/>
      <c r="Y75" s="67"/>
      <c r="Z75" s="67"/>
      <c r="AB75" s="6"/>
    </row>
    <row r="76" spans="1:28" ht="20" customHeight="1" thickBot="1">
      <c r="A76" s="14"/>
      <c r="B76" s="14"/>
      <c r="C76" s="14"/>
      <c r="D76" s="14"/>
      <c r="E76" s="14"/>
      <c r="F76" s="14"/>
      <c r="G76" s="14"/>
      <c r="H76" s="14"/>
      <c r="I76" s="14"/>
      <c r="J76" s="14"/>
      <c r="K76" s="14"/>
      <c r="L76" s="14"/>
      <c r="M76" s="14"/>
      <c r="N76" s="91"/>
      <c r="O76" s="235"/>
      <c r="P76" s="235"/>
      <c r="Q76" s="235"/>
      <c r="R76" s="224"/>
      <c r="S76" s="90"/>
      <c r="T76" s="96"/>
      <c r="U76" s="97"/>
      <c r="V76" s="81"/>
      <c r="W76" s="46"/>
      <c r="X76" s="46"/>
      <c r="Y76" s="67"/>
      <c r="Z76" s="67"/>
      <c r="AB76" s="6"/>
    </row>
    <row r="77" spans="1:28" ht="20" customHeight="1" thickBot="1">
      <c r="A77" s="14"/>
      <c r="B77" s="14"/>
      <c r="C77" s="14"/>
      <c r="D77" s="14"/>
      <c r="E77" s="14"/>
      <c r="F77" s="14"/>
      <c r="G77" s="14"/>
      <c r="H77" s="14"/>
      <c r="I77" s="14"/>
      <c r="J77" s="14"/>
      <c r="K77" s="14"/>
      <c r="L77" s="14"/>
      <c r="M77" s="14"/>
      <c r="N77" s="126"/>
      <c r="O77" s="236" t="s">
        <v>39</v>
      </c>
      <c r="P77" s="237"/>
      <c r="Q77" s="237"/>
      <c r="R77" s="238"/>
      <c r="S77" s="79"/>
      <c r="T77" s="202" t="s">
        <v>33</v>
      </c>
      <c r="U77" s="199" t="s">
        <v>35</v>
      </c>
      <c r="V77" s="199"/>
      <c r="W77" s="203"/>
      <c r="X77" s="204"/>
      <c r="Y77" s="205"/>
      <c r="Z77" s="67"/>
      <c r="AB77" s="6"/>
    </row>
    <row r="78" spans="1:28" ht="20" customHeight="1" thickBot="1">
      <c r="A78" s="14"/>
      <c r="B78" s="14"/>
      <c r="C78" s="14"/>
      <c r="D78" s="14"/>
      <c r="E78" s="14"/>
      <c r="F78" s="14"/>
      <c r="G78" s="14"/>
      <c r="H78" s="14"/>
      <c r="I78" s="14"/>
      <c r="J78" s="14"/>
      <c r="K78" s="14"/>
      <c r="L78" s="14"/>
      <c r="M78" s="14"/>
      <c r="N78" s="124"/>
      <c r="O78" s="239" t="s">
        <v>41</v>
      </c>
      <c r="P78" s="240"/>
      <c r="Q78" s="240"/>
      <c r="R78" s="241"/>
      <c r="S78" s="79"/>
      <c r="T78" s="206"/>
      <c r="U78" s="200" t="s">
        <v>34</v>
      </c>
      <c r="V78" s="200"/>
      <c r="W78" s="207"/>
      <c r="X78" s="208"/>
      <c r="Y78" s="209"/>
      <c r="Z78" s="67"/>
      <c r="AB78" s="6"/>
    </row>
    <row r="79" spans="1:28" ht="20" customHeight="1" thickBot="1">
      <c r="A79" s="14"/>
      <c r="B79" s="14"/>
      <c r="C79" s="14"/>
      <c r="D79" s="14"/>
      <c r="E79" s="14"/>
      <c r="F79" s="14"/>
      <c r="G79" s="14"/>
      <c r="H79" s="14"/>
      <c r="I79" s="14"/>
      <c r="J79" s="14"/>
      <c r="K79" s="14"/>
      <c r="L79" s="14"/>
      <c r="M79" s="14"/>
      <c r="N79" s="125"/>
      <c r="O79" s="242" t="s">
        <v>40</v>
      </c>
      <c r="P79" s="243"/>
      <c r="Q79" s="243"/>
      <c r="R79" s="244"/>
      <c r="S79" s="79"/>
      <c r="T79" s="206" t="s">
        <v>33</v>
      </c>
      <c r="U79" s="200" t="s">
        <v>36</v>
      </c>
      <c r="V79" s="200"/>
      <c r="W79" s="207"/>
      <c r="X79" s="208"/>
      <c r="Y79" s="210"/>
      <c r="Z79" s="67"/>
      <c r="AB79" s="6"/>
    </row>
    <row r="80" spans="1:28" ht="20" customHeight="1" thickBot="1">
      <c r="A80" s="14"/>
      <c r="B80" s="14"/>
      <c r="C80" s="14"/>
      <c r="D80" s="14"/>
      <c r="E80" s="14"/>
      <c r="F80" s="14"/>
      <c r="G80" s="14"/>
      <c r="H80" s="14"/>
      <c r="I80" s="14"/>
      <c r="J80" s="14"/>
      <c r="K80" s="14"/>
      <c r="L80" s="14"/>
      <c r="M80" s="14"/>
      <c r="N80" s="91"/>
      <c r="O80" s="92"/>
      <c r="P80" s="92"/>
      <c r="Q80" s="92"/>
      <c r="R80" s="92"/>
      <c r="S80" s="79"/>
      <c r="T80" s="211"/>
      <c r="U80" s="201" t="s">
        <v>34</v>
      </c>
      <c r="V80" s="201"/>
      <c r="W80" s="212"/>
      <c r="X80" s="213"/>
      <c r="Y80" s="214"/>
      <c r="Z80" s="67"/>
      <c r="AB80" s="6"/>
    </row>
    <row r="81" spans="1:28" ht="20" customHeight="1" thickBot="1">
      <c r="A81" s="14"/>
      <c r="B81" s="14"/>
      <c r="C81" s="14"/>
      <c r="D81" s="14"/>
      <c r="E81" s="14"/>
      <c r="F81" s="14"/>
      <c r="G81" s="14"/>
      <c r="H81" s="14"/>
      <c r="I81" s="14"/>
      <c r="J81" s="14"/>
      <c r="K81" s="14"/>
      <c r="L81" s="14"/>
      <c r="M81" s="14"/>
      <c r="N81" s="14"/>
      <c r="O81" s="14"/>
      <c r="P81" s="14"/>
      <c r="Q81" s="14"/>
      <c r="R81" s="14"/>
      <c r="S81" s="14"/>
      <c r="T81" s="98"/>
      <c r="U81" s="99"/>
      <c r="V81" s="81"/>
      <c r="W81" s="46"/>
      <c r="X81" s="46"/>
      <c r="Y81" s="67"/>
      <c r="Z81" s="67"/>
      <c r="AB81" s="6"/>
    </row>
    <row r="82" spans="1:28" ht="20" hidden="1" customHeight="1" thickBot="1">
      <c r="A82" s="11"/>
      <c r="B82" s="12"/>
      <c r="C82" s="12"/>
      <c r="D82" s="47"/>
      <c r="E82" s="47"/>
      <c r="F82" s="48"/>
      <c r="G82" s="106"/>
      <c r="H82" s="106"/>
      <c r="I82" s="13"/>
      <c r="J82" s="13"/>
      <c r="K82" s="13"/>
      <c r="L82" s="49"/>
      <c r="M82" s="14"/>
      <c r="N82" s="14"/>
      <c r="O82" s="14"/>
      <c r="P82" s="14"/>
      <c r="Q82" s="14"/>
      <c r="R82" s="14"/>
      <c r="S82" s="14"/>
      <c r="T82" s="33"/>
      <c r="U82" s="34"/>
      <c r="V82" s="81"/>
      <c r="W82" s="46"/>
      <c r="X82" s="46"/>
      <c r="Y82" s="67"/>
      <c r="Z82" s="67"/>
      <c r="AB82" s="6"/>
    </row>
    <row r="83" spans="1:28" ht="20" hidden="1" customHeight="1" thickBot="1">
      <c r="A83" s="11"/>
      <c r="B83" s="12"/>
      <c r="C83" s="12"/>
      <c r="D83" s="47"/>
      <c r="E83" s="47"/>
      <c r="F83" s="50"/>
      <c r="G83" s="106"/>
      <c r="H83" s="106"/>
      <c r="I83" s="13"/>
      <c r="J83" s="13"/>
      <c r="K83" s="13"/>
      <c r="L83" s="49"/>
      <c r="M83" s="14"/>
      <c r="N83" s="14"/>
      <c r="O83" s="14"/>
      <c r="P83" s="14"/>
      <c r="Q83" s="14"/>
      <c r="R83" s="14"/>
      <c r="S83" s="14"/>
      <c r="T83" s="33"/>
      <c r="U83" s="34"/>
      <c r="V83" s="81"/>
      <c r="W83" s="46"/>
      <c r="X83" s="46"/>
      <c r="Y83" s="67"/>
      <c r="Z83" s="67"/>
      <c r="AB83" s="6"/>
    </row>
    <row r="84" spans="1:28" ht="20" hidden="1" customHeight="1" thickBot="1">
      <c r="A84" s="11"/>
      <c r="B84" s="12"/>
      <c r="C84" s="12"/>
      <c r="D84" s="47"/>
      <c r="E84" s="47"/>
      <c r="F84" s="50"/>
      <c r="G84" s="106"/>
      <c r="H84" s="106"/>
      <c r="I84" s="13"/>
      <c r="J84" s="13"/>
      <c r="K84" s="13"/>
      <c r="L84" s="49"/>
      <c r="M84" s="14"/>
      <c r="N84" s="14"/>
      <c r="O84" s="14"/>
      <c r="P84" s="14"/>
      <c r="Q84" s="14"/>
      <c r="R84" s="14"/>
      <c r="S84" s="14"/>
      <c r="T84" s="33"/>
      <c r="U84" s="34"/>
      <c r="V84" s="81"/>
      <c r="W84" s="46"/>
      <c r="X84" s="46"/>
      <c r="Y84" s="67"/>
      <c r="Z84" s="67"/>
      <c r="AB84" s="6"/>
    </row>
    <row r="85" spans="1:28" ht="20" hidden="1" customHeight="1" thickBot="1">
      <c r="A85" s="11"/>
      <c r="B85" s="12"/>
      <c r="C85" s="12"/>
      <c r="D85" s="47"/>
      <c r="E85" s="47"/>
      <c r="F85" s="50"/>
      <c r="G85" s="106"/>
      <c r="H85" s="106"/>
      <c r="I85" s="13"/>
      <c r="J85" s="13"/>
      <c r="K85" s="13"/>
      <c r="L85" s="49"/>
      <c r="M85" s="14"/>
      <c r="N85" s="14"/>
      <c r="O85" s="14"/>
      <c r="P85" s="14"/>
      <c r="Q85" s="14"/>
      <c r="R85" s="14"/>
      <c r="S85" s="14"/>
      <c r="T85" s="33"/>
      <c r="U85" s="34"/>
      <c r="V85" s="81"/>
      <c r="W85" s="46"/>
      <c r="X85" s="46"/>
      <c r="Y85" s="67"/>
      <c r="Z85" s="67"/>
      <c r="AB85" s="6"/>
    </row>
    <row r="86" spans="1:28" ht="15" hidden="1" thickBot="1">
      <c r="A86" s="51"/>
      <c r="B86" s="52"/>
      <c r="C86" s="53"/>
      <c r="D86" s="53"/>
      <c r="E86" s="53"/>
      <c r="F86" s="53"/>
      <c r="G86" s="107"/>
      <c r="H86" s="107"/>
      <c r="I86" s="54"/>
      <c r="J86" s="54"/>
      <c r="K86" s="53"/>
      <c r="L86" s="53"/>
      <c r="M86" s="53"/>
      <c r="N86" s="53"/>
      <c r="O86" s="53"/>
      <c r="P86" s="53"/>
      <c r="Q86" s="53"/>
      <c r="R86" s="53"/>
      <c r="S86" s="53"/>
      <c r="T86" s="53"/>
      <c r="U86" s="53"/>
      <c r="V86" s="53"/>
      <c r="W86" s="53"/>
      <c r="X86" s="53"/>
      <c r="Y86" s="53"/>
      <c r="Z86" s="68"/>
      <c r="AA86" s="53"/>
      <c r="AB86" s="69"/>
    </row>
    <row r="87" spans="1:28" hidden="1">
      <c r="A87" s="72"/>
      <c r="B87" s="73"/>
      <c r="C87" s="66"/>
      <c r="D87" s="66"/>
      <c r="E87" s="66"/>
      <c r="F87" s="66"/>
      <c r="G87" s="101"/>
      <c r="H87" s="101"/>
      <c r="I87" s="72"/>
      <c r="J87" s="72"/>
      <c r="K87" s="66"/>
      <c r="L87" s="66"/>
      <c r="M87" s="66"/>
      <c r="N87" s="66"/>
      <c r="O87" s="66"/>
      <c r="P87" s="66"/>
      <c r="Q87" s="66"/>
      <c r="R87" s="66"/>
      <c r="S87" s="66"/>
      <c r="T87" s="66"/>
      <c r="U87" s="66"/>
      <c r="V87" s="66"/>
      <c r="W87" s="66"/>
      <c r="X87" s="66"/>
      <c r="Y87" s="79"/>
      <c r="AA87" s="66"/>
      <c r="AB87" s="7"/>
    </row>
    <row r="88" spans="1:28" hidden="1">
      <c r="A88" s="389"/>
      <c r="B88" s="389"/>
      <c r="C88" s="1"/>
      <c r="D88" s="1"/>
      <c r="E88" s="1"/>
      <c r="F88" s="1"/>
      <c r="G88" s="108"/>
      <c r="H88" s="108"/>
      <c r="I88" s="2"/>
      <c r="J88" s="2"/>
      <c r="K88" s="1"/>
      <c r="L88" s="1"/>
      <c r="M88" s="1"/>
      <c r="N88" s="1"/>
      <c r="O88" s="1"/>
      <c r="P88" s="1"/>
      <c r="Q88" s="1"/>
      <c r="R88" s="1"/>
      <c r="S88" s="1"/>
      <c r="T88" s="1"/>
      <c r="U88" s="1"/>
      <c r="V88" s="1"/>
      <c r="W88" s="1"/>
      <c r="X88" s="1"/>
      <c r="Y88" s="79"/>
    </row>
    <row r="89" spans="1:28" s="4" customFormat="1" hidden="1">
      <c r="A89" s="2"/>
      <c r="B89" s="9"/>
      <c r="I89" s="2"/>
      <c r="J89" s="2"/>
      <c r="Y89" s="79"/>
      <c r="AA89" s="62"/>
    </row>
    <row r="90" spans="1:28" hidden="1">
      <c r="A90" s="2"/>
      <c r="B90" s="9"/>
      <c r="C90" s="1"/>
      <c r="D90" s="1"/>
      <c r="E90" s="1"/>
      <c r="F90" s="1"/>
      <c r="G90" s="108"/>
      <c r="H90" s="108"/>
      <c r="I90" s="1"/>
      <c r="J90" s="1"/>
      <c r="K90" s="1"/>
      <c r="L90" s="1"/>
      <c r="M90" s="1"/>
      <c r="N90" s="1"/>
      <c r="O90" s="1"/>
      <c r="P90" s="1"/>
      <c r="Q90" s="1"/>
      <c r="R90" s="1"/>
      <c r="S90" s="1"/>
      <c r="T90" s="1"/>
      <c r="U90" s="1"/>
      <c r="V90" s="1"/>
      <c r="W90" s="1"/>
      <c r="X90" s="1"/>
      <c r="Y90" s="79"/>
    </row>
    <row r="91" spans="1:28" hidden="1">
      <c r="A91" s="1"/>
      <c r="B91" s="8"/>
      <c r="C91" s="1"/>
      <c r="D91" s="1"/>
      <c r="E91" s="1"/>
      <c r="F91" s="1"/>
      <c r="G91" s="108"/>
      <c r="H91" s="108"/>
      <c r="I91" s="1"/>
      <c r="J91" s="1"/>
      <c r="K91" s="1"/>
      <c r="L91" s="1"/>
      <c r="M91" s="1"/>
      <c r="N91" s="1"/>
      <c r="O91" s="1"/>
      <c r="P91" s="1"/>
      <c r="Q91" s="1"/>
      <c r="R91" s="1"/>
      <c r="S91" s="1"/>
      <c r="T91" s="1"/>
      <c r="U91" s="1"/>
      <c r="V91" s="1"/>
      <c r="W91" s="1"/>
      <c r="X91" s="1"/>
      <c r="Y91" s="79"/>
    </row>
    <row r="92" spans="1:28" hidden="1">
      <c r="A92" s="1"/>
      <c r="B92" s="8"/>
      <c r="C92" s="1"/>
      <c r="D92" s="1"/>
      <c r="E92" s="1"/>
      <c r="F92" s="1"/>
      <c r="G92" s="108"/>
      <c r="H92" s="108"/>
      <c r="I92" s="1"/>
      <c r="J92" s="1"/>
      <c r="K92" s="1"/>
      <c r="L92" s="1"/>
      <c r="M92" s="1"/>
      <c r="N92" s="1"/>
      <c r="O92" s="1"/>
      <c r="P92" s="1"/>
      <c r="Q92" s="1"/>
      <c r="R92" s="1"/>
      <c r="S92" s="1"/>
      <c r="T92" s="1"/>
      <c r="U92" s="1"/>
      <c r="V92" s="1"/>
      <c r="W92" s="1"/>
      <c r="X92" s="1"/>
      <c r="Y92" s="79"/>
    </row>
    <row r="93" spans="1:28" hidden="1">
      <c r="A93" s="1"/>
      <c r="B93" s="8"/>
      <c r="C93" s="1"/>
      <c r="D93" s="1"/>
      <c r="E93" s="1"/>
      <c r="F93" s="1"/>
      <c r="G93" s="108"/>
      <c r="H93" s="108"/>
      <c r="I93" s="1"/>
      <c r="J93" s="1"/>
      <c r="K93" s="1"/>
      <c r="L93" s="1"/>
      <c r="M93" s="1"/>
      <c r="N93" s="1"/>
      <c r="O93" s="1"/>
      <c r="P93" s="1"/>
      <c r="Q93" s="1"/>
      <c r="R93" s="1"/>
      <c r="S93" s="1"/>
      <c r="T93" s="1"/>
      <c r="U93" s="1"/>
      <c r="V93" s="1"/>
      <c r="W93" s="1"/>
      <c r="X93" s="1"/>
      <c r="Y93" s="79"/>
    </row>
    <row r="94" spans="1:28" hidden="1">
      <c r="A94" s="1"/>
      <c r="B94" s="8"/>
      <c r="C94" s="1"/>
      <c r="D94" s="1"/>
      <c r="E94" s="1"/>
      <c r="F94" s="1"/>
      <c r="G94" s="108"/>
      <c r="H94" s="108"/>
      <c r="I94" s="1"/>
      <c r="J94" s="1"/>
      <c r="K94" s="1"/>
      <c r="L94" s="1"/>
      <c r="M94" s="1"/>
      <c r="N94" s="1"/>
      <c r="O94" s="1"/>
      <c r="P94" s="1"/>
      <c r="Q94" s="1"/>
      <c r="R94" s="1"/>
      <c r="S94" s="1"/>
      <c r="T94" s="1"/>
      <c r="U94" s="1"/>
      <c r="V94" s="1"/>
      <c r="W94" s="1"/>
      <c r="X94" s="1"/>
      <c r="Y94" s="79"/>
    </row>
    <row r="95" spans="1:28" hidden="1">
      <c r="A95" s="1"/>
      <c r="B95" s="8"/>
      <c r="C95" s="1"/>
      <c r="D95" s="1"/>
      <c r="E95" s="1"/>
      <c r="F95" s="1"/>
      <c r="G95" s="108"/>
      <c r="H95" s="108"/>
      <c r="I95" s="1"/>
      <c r="J95" s="1"/>
      <c r="K95" s="1"/>
      <c r="L95" s="1"/>
      <c r="M95" s="1"/>
      <c r="N95" s="1"/>
      <c r="O95" s="1"/>
      <c r="P95" s="1"/>
      <c r="Q95" s="1"/>
      <c r="R95" s="1"/>
      <c r="S95" s="1"/>
      <c r="T95" s="1"/>
      <c r="U95" s="1"/>
      <c r="V95" s="1"/>
      <c r="W95" s="1"/>
      <c r="X95" s="1"/>
      <c r="Y95" s="79"/>
    </row>
    <row r="96" spans="1:28" hidden="1">
      <c r="A96" s="1"/>
      <c r="B96" s="8"/>
      <c r="C96" s="1"/>
      <c r="D96" s="1"/>
      <c r="E96" s="1"/>
      <c r="F96" s="1"/>
      <c r="G96" s="108"/>
      <c r="H96" s="108"/>
      <c r="I96" s="1"/>
      <c r="J96" s="1"/>
      <c r="K96" s="1"/>
      <c r="L96" s="1"/>
      <c r="M96" s="1"/>
      <c r="N96" s="1"/>
      <c r="O96" s="1"/>
      <c r="P96" s="1"/>
      <c r="Q96" s="1"/>
      <c r="R96" s="1"/>
      <c r="S96" s="1"/>
      <c r="T96" s="1"/>
      <c r="U96" s="1"/>
      <c r="V96" s="1"/>
      <c r="W96" s="1"/>
      <c r="X96" s="1"/>
      <c r="Y96" s="79"/>
    </row>
    <row r="97" spans="1:27" hidden="1">
      <c r="A97" s="1"/>
      <c r="B97" s="8"/>
      <c r="C97" s="1"/>
      <c r="D97" s="1"/>
      <c r="E97" s="1"/>
      <c r="F97" s="1"/>
      <c r="G97" s="108"/>
      <c r="H97" s="108"/>
      <c r="I97" s="1"/>
      <c r="J97" s="1"/>
      <c r="K97" s="1"/>
      <c r="L97" s="1"/>
      <c r="M97" s="1"/>
      <c r="N97" s="1"/>
      <c r="O97" s="1"/>
      <c r="P97" s="1"/>
      <c r="Q97" s="1"/>
      <c r="R97" s="1"/>
      <c r="S97" s="1"/>
      <c r="T97" s="1"/>
      <c r="U97" s="1"/>
      <c r="V97" s="1"/>
      <c r="W97" s="1"/>
      <c r="X97" s="1"/>
      <c r="Y97" s="79"/>
    </row>
    <row r="98" spans="1:27" s="1" customFormat="1" hidden="1">
      <c r="B98" s="8"/>
      <c r="G98" s="108"/>
      <c r="H98" s="108"/>
      <c r="Y98" s="79"/>
      <c r="AA98" s="14"/>
    </row>
    <row r="99" spans="1:27" s="1" customFormat="1" hidden="1">
      <c r="B99" s="8"/>
      <c r="G99" s="108"/>
      <c r="H99" s="108"/>
      <c r="Y99" s="79"/>
      <c r="AA99" s="14"/>
    </row>
    <row r="100" spans="1:27" s="1" customFormat="1" hidden="1">
      <c r="B100" s="8"/>
      <c r="G100" s="108"/>
      <c r="H100" s="108"/>
      <c r="Y100" s="79"/>
      <c r="AA100" s="14"/>
    </row>
    <row r="101" spans="1:27" s="1" customFormat="1" hidden="1">
      <c r="B101" s="8"/>
      <c r="G101" s="108"/>
      <c r="H101" s="108"/>
      <c r="Y101" s="79"/>
      <c r="AA101" s="14"/>
    </row>
    <row r="102" spans="1:27" s="1" customFormat="1" hidden="1">
      <c r="A102" s="89"/>
      <c r="B102" s="8"/>
      <c r="G102" s="108"/>
      <c r="H102" s="108"/>
      <c r="Y102" s="79"/>
      <c r="AA102" s="14"/>
    </row>
    <row r="103" spans="1:27" s="1" customFormat="1" hidden="1">
      <c r="B103" s="8"/>
      <c r="G103" s="108"/>
      <c r="H103" s="108"/>
      <c r="Y103" s="79"/>
      <c r="AA103" s="14"/>
    </row>
    <row r="104" spans="1:27" s="1" customFormat="1" hidden="1">
      <c r="B104" s="8"/>
      <c r="G104" s="108"/>
      <c r="H104" s="108"/>
      <c r="Y104" s="79"/>
      <c r="AA104" s="14"/>
    </row>
    <row r="105" spans="1:27" s="1" customFormat="1" hidden="1">
      <c r="B105" s="8"/>
      <c r="G105" s="108"/>
      <c r="H105" s="108"/>
      <c r="Y105" s="79"/>
      <c r="AA105" s="14"/>
    </row>
    <row r="106" spans="1:27" s="1" customFormat="1" hidden="1">
      <c r="B106" s="8"/>
      <c r="G106" s="108"/>
      <c r="H106" s="108"/>
      <c r="Y106" s="79"/>
      <c r="AA106" s="14"/>
    </row>
    <row r="107" spans="1:27" s="1" customFormat="1" hidden="1">
      <c r="B107" s="8"/>
      <c r="G107" s="108"/>
      <c r="H107" s="108"/>
      <c r="Y107" s="79"/>
      <c r="AA107" s="14"/>
    </row>
    <row r="108" spans="1:27" s="1" customFormat="1" hidden="1">
      <c r="B108" s="8"/>
      <c r="G108" s="108"/>
      <c r="H108" s="108"/>
      <c r="Y108" s="79"/>
      <c r="AA108" s="14"/>
    </row>
    <row r="109" spans="1:27" s="1" customFormat="1" hidden="1">
      <c r="B109" s="8"/>
      <c r="G109" s="108"/>
      <c r="H109" s="108"/>
      <c r="Y109" s="79"/>
      <c r="AA109" s="14"/>
    </row>
    <row r="110" spans="1:27" s="1" customFormat="1" hidden="1">
      <c r="B110" s="8"/>
      <c r="G110" s="108"/>
      <c r="H110" s="108"/>
      <c r="Y110" s="79"/>
      <c r="AA110" s="14"/>
    </row>
    <row r="111" spans="1:27" s="1" customFormat="1" hidden="1">
      <c r="B111" s="8"/>
      <c r="G111" s="108"/>
      <c r="H111" s="108"/>
      <c r="Y111" s="79"/>
      <c r="AA111" s="14"/>
    </row>
    <row r="112" spans="1:27" s="1" customFormat="1" hidden="1">
      <c r="B112" s="8"/>
      <c r="G112" s="108"/>
      <c r="H112" s="108"/>
      <c r="Y112" s="79"/>
      <c r="AA112" s="14"/>
    </row>
    <row r="113" spans="2:27" s="1" customFormat="1" hidden="1">
      <c r="B113" s="8"/>
      <c r="G113" s="108"/>
      <c r="H113" s="108"/>
      <c r="Y113" s="79"/>
      <c r="AA113" s="14"/>
    </row>
    <row r="114" spans="2:27" s="1" customFormat="1" hidden="1">
      <c r="B114" s="8"/>
      <c r="G114" s="108"/>
      <c r="H114" s="108"/>
      <c r="Y114" s="79"/>
      <c r="AA114" s="14"/>
    </row>
    <row r="115" spans="2:27" s="1" customFormat="1" hidden="1">
      <c r="B115" s="8"/>
      <c r="G115" s="108"/>
      <c r="H115" s="108"/>
      <c r="Y115" s="79"/>
      <c r="AA115" s="14"/>
    </row>
    <row r="116" spans="2:27" s="1" customFormat="1" hidden="1">
      <c r="B116" s="8"/>
      <c r="G116" s="108"/>
      <c r="H116" s="108"/>
      <c r="Y116" s="79"/>
      <c r="AA116" s="14"/>
    </row>
    <row r="117" spans="2:27" s="1" customFormat="1" hidden="1">
      <c r="B117" s="8"/>
      <c r="G117" s="108"/>
      <c r="H117" s="108"/>
      <c r="Y117" s="79"/>
      <c r="AA117" s="14"/>
    </row>
    <row r="118" spans="2:27" s="1" customFormat="1" hidden="1">
      <c r="B118" s="8"/>
      <c r="G118" s="108"/>
      <c r="H118" s="108"/>
      <c r="Y118" s="79"/>
      <c r="AA118" s="14"/>
    </row>
    <row r="119" spans="2:27" s="1" customFormat="1" hidden="1">
      <c r="B119" s="8"/>
      <c r="G119" s="108"/>
      <c r="H119" s="108"/>
      <c r="Y119" s="79"/>
      <c r="AA119" s="14"/>
    </row>
    <row r="120" spans="2:27" s="1" customFormat="1" hidden="1">
      <c r="B120" s="8"/>
      <c r="G120" s="108"/>
      <c r="H120" s="108"/>
      <c r="Y120" s="79"/>
      <c r="AA120" s="14"/>
    </row>
    <row r="121" spans="2:27" s="1" customFormat="1" hidden="1">
      <c r="B121" s="8"/>
      <c r="G121" s="108"/>
      <c r="H121" s="108"/>
      <c r="Y121" s="79"/>
      <c r="AA121" s="14"/>
    </row>
    <row r="122" spans="2:27" s="1" customFormat="1" hidden="1">
      <c r="B122" s="8"/>
      <c r="G122" s="108"/>
      <c r="H122" s="108"/>
      <c r="Y122" s="79"/>
      <c r="AA122" s="14"/>
    </row>
    <row r="123" spans="2:27" s="1" customFormat="1" hidden="1">
      <c r="B123" s="8"/>
      <c r="G123" s="108"/>
      <c r="H123" s="108"/>
      <c r="Y123" s="79"/>
      <c r="AA123" s="14"/>
    </row>
    <row r="124" spans="2:27" s="1" customFormat="1" hidden="1">
      <c r="B124" s="8"/>
      <c r="G124" s="108"/>
      <c r="H124" s="108"/>
      <c r="Y124" s="79"/>
      <c r="AA124" s="14"/>
    </row>
    <row r="125" spans="2:27" s="1" customFormat="1" hidden="1">
      <c r="B125" s="8"/>
      <c r="G125" s="108"/>
      <c r="H125" s="108"/>
      <c r="Y125" s="79"/>
      <c r="AA125" s="14"/>
    </row>
    <row r="126" spans="2:27" s="1" customFormat="1" hidden="1">
      <c r="B126" s="8"/>
      <c r="G126" s="108"/>
      <c r="H126" s="108"/>
      <c r="Y126" s="79"/>
      <c r="AA126" s="14"/>
    </row>
    <row r="127" spans="2:27" s="1" customFormat="1" hidden="1">
      <c r="B127" s="8"/>
      <c r="G127" s="108"/>
      <c r="H127" s="108"/>
      <c r="Y127" s="79"/>
      <c r="AA127" s="14"/>
    </row>
    <row r="128" spans="2:27" s="1" customFormat="1" hidden="1">
      <c r="B128" s="8"/>
      <c r="G128" s="108"/>
      <c r="H128" s="108"/>
      <c r="Y128" s="79"/>
      <c r="AA128" s="14"/>
    </row>
    <row r="129" spans="2:27" s="1" customFormat="1" hidden="1">
      <c r="B129" s="8"/>
      <c r="G129" s="108"/>
      <c r="H129" s="108"/>
      <c r="Y129" s="79"/>
      <c r="AA129" s="14"/>
    </row>
    <row r="130" spans="2:27" s="1" customFormat="1" hidden="1">
      <c r="B130" s="8"/>
      <c r="G130" s="108"/>
      <c r="H130" s="108"/>
      <c r="Y130" s="79"/>
      <c r="AA130" s="14"/>
    </row>
    <row r="131" spans="2:27" s="1" customFormat="1" hidden="1">
      <c r="B131" s="8"/>
      <c r="G131" s="108"/>
      <c r="H131" s="108"/>
      <c r="Y131" s="79"/>
      <c r="AA131" s="14"/>
    </row>
    <row r="132" spans="2:27" s="1" customFormat="1" hidden="1">
      <c r="B132" s="8"/>
      <c r="G132" s="108"/>
      <c r="H132" s="108"/>
      <c r="Y132" s="79"/>
      <c r="AA132" s="14"/>
    </row>
    <row r="133" spans="2:27" s="1" customFormat="1" hidden="1">
      <c r="B133" s="8"/>
      <c r="G133" s="108"/>
      <c r="H133" s="108"/>
      <c r="Y133" s="79"/>
      <c r="AA133" s="14"/>
    </row>
    <row r="134" spans="2:27" s="1" customFormat="1" hidden="1">
      <c r="B134" s="8"/>
      <c r="G134" s="108"/>
      <c r="H134" s="108"/>
      <c r="Y134" s="79"/>
      <c r="AA134" s="14"/>
    </row>
    <row r="135" spans="2:27" s="1" customFormat="1" hidden="1">
      <c r="B135" s="8"/>
      <c r="G135" s="108"/>
      <c r="H135" s="108"/>
      <c r="Y135" s="79"/>
      <c r="AA135" s="14"/>
    </row>
    <row r="136" spans="2:27" s="1" customFormat="1" hidden="1">
      <c r="B136" s="8"/>
      <c r="G136" s="108"/>
      <c r="H136" s="108"/>
      <c r="Y136" s="79"/>
      <c r="AA136" s="14"/>
    </row>
    <row r="137" spans="2:27" s="1" customFormat="1" hidden="1">
      <c r="B137" s="8"/>
      <c r="G137" s="108"/>
      <c r="H137" s="108"/>
      <c r="Y137" s="79"/>
      <c r="AA137" s="14"/>
    </row>
    <row r="138" spans="2:27" s="1" customFormat="1" hidden="1">
      <c r="B138" s="8"/>
      <c r="G138" s="108"/>
      <c r="H138" s="108"/>
      <c r="Y138" s="79"/>
      <c r="AA138" s="14"/>
    </row>
    <row r="139" spans="2:27" s="1" customFormat="1" hidden="1">
      <c r="B139" s="8"/>
      <c r="G139" s="108"/>
      <c r="H139" s="108"/>
      <c r="Y139" s="79"/>
      <c r="AA139" s="14"/>
    </row>
    <row r="140" spans="2:27" s="1" customFormat="1" hidden="1">
      <c r="B140" s="8"/>
      <c r="G140" s="108"/>
      <c r="H140" s="108"/>
      <c r="Y140" s="79"/>
      <c r="AA140" s="14"/>
    </row>
    <row r="141" spans="2:27" s="1" customFormat="1" hidden="1">
      <c r="B141" s="8"/>
      <c r="G141" s="108"/>
      <c r="H141" s="108"/>
      <c r="Y141" s="79"/>
      <c r="AA141" s="14"/>
    </row>
    <row r="142" spans="2:27" s="1" customFormat="1" hidden="1">
      <c r="B142" s="8"/>
      <c r="G142" s="108"/>
      <c r="H142" s="108"/>
      <c r="Y142" s="79"/>
      <c r="AA142" s="14"/>
    </row>
    <row r="143" spans="2:27" s="1" customFormat="1" hidden="1">
      <c r="B143" s="8"/>
      <c r="G143" s="108"/>
      <c r="H143" s="108"/>
      <c r="Y143" s="79"/>
      <c r="AA143" s="14"/>
    </row>
    <row r="144" spans="2:27" s="1" customFormat="1" hidden="1">
      <c r="B144" s="8"/>
      <c r="G144" s="108"/>
      <c r="H144" s="108"/>
      <c r="Y144" s="79"/>
      <c r="AA144" s="14"/>
    </row>
    <row r="145" spans="2:27" s="1" customFormat="1" hidden="1">
      <c r="B145" s="8"/>
      <c r="G145" s="108"/>
      <c r="H145" s="108"/>
      <c r="Y145" s="79"/>
      <c r="AA145" s="14"/>
    </row>
    <row r="146" spans="2:27" s="1" customFormat="1" hidden="1">
      <c r="B146" s="8"/>
      <c r="G146" s="108"/>
      <c r="H146" s="108"/>
      <c r="Y146" s="79"/>
      <c r="AA146" s="14"/>
    </row>
    <row r="147" spans="2:27" s="1" customFormat="1" hidden="1">
      <c r="B147" s="8"/>
      <c r="G147" s="108"/>
      <c r="H147" s="108"/>
      <c r="Y147" s="79"/>
      <c r="AA147" s="14"/>
    </row>
    <row r="148" spans="2:27" s="1" customFormat="1" hidden="1">
      <c r="B148" s="8"/>
      <c r="G148" s="108"/>
      <c r="H148" s="108"/>
      <c r="Y148" s="79"/>
      <c r="AA148" s="14"/>
    </row>
    <row r="149" spans="2:27" s="1" customFormat="1" hidden="1">
      <c r="B149" s="8"/>
      <c r="G149" s="108"/>
      <c r="H149" s="108"/>
      <c r="Y149" s="79"/>
      <c r="AA149" s="14"/>
    </row>
    <row r="150" spans="2:27" s="1" customFormat="1" hidden="1">
      <c r="B150" s="8"/>
      <c r="G150" s="108"/>
      <c r="H150" s="108"/>
      <c r="Y150" s="79"/>
      <c r="AA150" s="14"/>
    </row>
    <row r="151" spans="2:27" s="1" customFormat="1" hidden="1">
      <c r="B151" s="8"/>
      <c r="G151" s="108"/>
      <c r="H151" s="108"/>
      <c r="Y151" s="79"/>
      <c r="AA151" s="14"/>
    </row>
    <row r="152" spans="2:27" s="1" customFormat="1" hidden="1">
      <c r="B152" s="8"/>
      <c r="G152" s="108"/>
      <c r="H152" s="108"/>
      <c r="Y152" s="79"/>
      <c r="AA152" s="14"/>
    </row>
    <row r="153" spans="2:27" s="1" customFormat="1" hidden="1">
      <c r="B153" s="8"/>
      <c r="G153" s="108"/>
      <c r="H153" s="108"/>
      <c r="Y153" s="79"/>
      <c r="AA153" s="14"/>
    </row>
    <row r="154" spans="2:27" s="1" customFormat="1" hidden="1">
      <c r="B154" s="8"/>
      <c r="G154" s="108"/>
      <c r="H154" s="108"/>
      <c r="Y154" s="79"/>
      <c r="AA154" s="14"/>
    </row>
    <row r="155" spans="2:27" s="1" customFormat="1" hidden="1">
      <c r="B155" s="8"/>
      <c r="G155" s="108"/>
      <c r="H155" s="108"/>
      <c r="Y155" s="79"/>
      <c r="AA155" s="14"/>
    </row>
    <row r="156" spans="2:27" s="1" customFormat="1" hidden="1">
      <c r="B156" s="8"/>
      <c r="G156" s="108"/>
      <c r="H156" s="108"/>
      <c r="Y156" s="79"/>
      <c r="AA156" s="14"/>
    </row>
    <row r="157" spans="2:27" s="1" customFormat="1" hidden="1">
      <c r="B157" s="8"/>
      <c r="G157" s="108"/>
      <c r="H157" s="108"/>
      <c r="Y157" s="79"/>
      <c r="AA157" s="14"/>
    </row>
    <row r="158" spans="2:27" s="1" customFormat="1" hidden="1">
      <c r="B158" s="8"/>
      <c r="G158" s="108"/>
      <c r="H158" s="108"/>
      <c r="Y158" s="79"/>
      <c r="AA158" s="14"/>
    </row>
    <row r="159" spans="2:27" s="1" customFormat="1" hidden="1">
      <c r="B159" s="8"/>
      <c r="G159" s="108"/>
      <c r="H159" s="108"/>
      <c r="Y159" s="79"/>
      <c r="AA159" s="14"/>
    </row>
    <row r="160" spans="2:27" s="1" customFormat="1" hidden="1">
      <c r="B160" s="8"/>
      <c r="G160" s="108"/>
      <c r="H160" s="108"/>
      <c r="Y160" s="79"/>
      <c r="AA160" s="14"/>
    </row>
    <row r="161" spans="2:27" s="1" customFormat="1" hidden="1">
      <c r="B161" s="8"/>
      <c r="G161" s="108"/>
      <c r="H161" s="108"/>
      <c r="Y161" s="79"/>
      <c r="AA161" s="14"/>
    </row>
    <row r="162" spans="2:27" s="1" customFormat="1" hidden="1">
      <c r="B162" s="8"/>
      <c r="G162" s="108"/>
      <c r="H162" s="108"/>
      <c r="Y162" s="79"/>
      <c r="AA162" s="14"/>
    </row>
    <row r="163" spans="2:27" s="1" customFormat="1" hidden="1">
      <c r="B163" s="8"/>
      <c r="G163" s="108"/>
      <c r="H163" s="108"/>
      <c r="Y163" s="79"/>
      <c r="AA163" s="14"/>
    </row>
    <row r="164" spans="2:27" s="1" customFormat="1" hidden="1">
      <c r="B164" s="8"/>
      <c r="G164" s="108"/>
      <c r="H164" s="108"/>
      <c r="Y164" s="79"/>
      <c r="AA164" s="14"/>
    </row>
    <row r="165" spans="2:27" s="1" customFormat="1" hidden="1">
      <c r="B165" s="8"/>
      <c r="G165" s="108"/>
      <c r="H165" s="108"/>
      <c r="Y165" s="79"/>
      <c r="AA165" s="14"/>
    </row>
    <row r="166" spans="2:27" s="1" customFormat="1" hidden="1">
      <c r="B166" s="8"/>
      <c r="G166" s="108"/>
      <c r="H166" s="108"/>
      <c r="Y166" s="79"/>
      <c r="AA166" s="14"/>
    </row>
    <row r="167" spans="2:27" s="1" customFormat="1" hidden="1">
      <c r="B167" s="8"/>
      <c r="G167" s="108"/>
      <c r="H167" s="108"/>
      <c r="Y167" s="79"/>
      <c r="AA167" s="14"/>
    </row>
    <row r="168" spans="2:27" s="1" customFormat="1" hidden="1">
      <c r="B168" s="8"/>
      <c r="G168" s="108"/>
      <c r="H168" s="108"/>
      <c r="Y168" s="79"/>
      <c r="AA168" s="14"/>
    </row>
    <row r="169" spans="2:27" s="1" customFormat="1" hidden="1">
      <c r="B169" s="8"/>
      <c r="G169" s="108"/>
      <c r="H169" s="108"/>
      <c r="Y169" s="79"/>
      <c r="AA169" s="14"/>
    </row>
    <row r="170" spans="2:27" s="1" customFormat="1" hidden="1">
      <c r="B170" s="8"/>
      <c r="G170" s="108"/>
      <c r="H170" s="108"/>
      <c r="Y170" s="79"/>
      <c r="AA170" s="14"/>
    </row>
    <row r="171" spans="2:27" s="1" customFormat="1" hidden="1">
      <c r="B171" s="8"/>
      <c r="G171" s="108"/>
      <c r="H171" s="108"/>
      <c r="Y171" s="79"/>
      <c r="AA171" s="14"/>
    </row>
    <row r="172" spans="2:27" s="1" customFormat="1" hidden="1">
      <c r="B172" s="8"/>
      <c r="G172" s="108"/>
      <c r="H172" s="108"/>
      <c r="Y172" s="79"/>
      <c r="AA172" s="14"/>
    </row>
    <row r="173" spans="2:27" s="1" customFormat="1" hidden="1">
      <c r="B173" s="8"/>
      <c r="G173" s="108"/>
      <c r="H173" s="108"/>
      <c r="Y173" s="79"/>
      <c r="AA173" s="14"/>
    </row>
    <row r="174" spans="2:27" s="1" customFormat="1" hidden="1">
      <c r="B174" s="8"/>
      <c r="G174" s="108"/>
      <c r="H174" s="108"/>
      <c r="Y174" s="79"/>
      <c r="AA174" s="14"/>
    </row>
    <row r="175" spans="2:27" s="1" customFormat="1" hidden="1">
      <c r="B175" s="8"/>
      <c r="G175" s="108"/>
      <c r="H175" s="108"/>
      <c r="Y175" s="79"/>
      <c r="AA175" s="14"/>
    </row>
    <row r="176" spans="2:27" s="1" customFormat="1" hidden="1">
      <c r="B176" s="8"/>
      <c r="G176" s="108"/>
      <c r="H176" s="108"/>
      <c r="Y176" s="79"/>
      <c r="AA176" s="14"/>
    </row>
    <row r="177" spans="2:27" s="1" customFormat="1" hidden="1">
      <c r="B177" s="8"/>
      <c r="G177" s="108"/>
      <c r="H177" s="108"/>
      <c r="Y177" s="79"/>
      <c r="AA177" s="14"/>
    </row>
    <row r="178" spans="2:27" s="1" customFormat="1" hidden="1">
      <c r="B178" s="8"/>
      <c r="G178" s="108"/>
      <c r="H178" s="108"/>
      <c r="Y178" s="79"/>
      <c r="AA178" s="14"/>
    </row>
    <row r="179" spans="2:27" s="1" customFormat="1" hidden="1">
      <c r="B179" s="8"/>
      <c r="G179" s="108"/>
      <c r="H179" s="108"/>
      <c r="Y179" s="79"/>
      <c r="AA179" s="14"/>
    </row>
    <row r="180" spans="2:27" s="1" customFormat="1" hidden="1">
      <c r="B180" s="8"/>
      <c r="G180" s="108"/>
      <c r="H180" s="108"/>
      <c r="Y180" s="79"/>
      <c r="AA180" s="14"/>
    </row>
    <row r="181" spans="2:27" s="1" customFormat="1" hidden="1">
      <c r="B181" s="8"/>
      <c r="G181" s="108"/>
      <c r="H181" s="108"/>
      <c r="Y181" s="79"/>
      <c r="AA181" s="14"/>
    </row>
    <row r="182" spans="2:27" s="1" customFormat="1" hidden="1">
      <c r="B182" s="8"/>
      <c r="G182" s="108"/>
      <c r="H182" s="108"/>
      <c r="Y182" s="79"/>
      <c r="AA182" s="14"/>
    </row>
    <row r="183" spans="2:27" s="1" customFormat="1" hidden="1">
      <c r="B183" s="8"/>
      <c r="G183" s="108"/>
      <c r="H183" s="108"/>
      <c r="Y183" s="79"/>
      <c r="AA183" s="14"/>
    </row>
    <row r="184" spans="2:27" s="1" customFormat="1" hidden="1">
      <c r="B184" s="8"/>
      <c r="G184" s="108"/>
      <c r="H184" s="108"/>
      <c r="Y184" s="79"/>
      <c r="AA184" s="14"/>
    </row>
    <row r="185" spans="2:27" s="1" customFormat="1" hidden="1">
      <c r="B185" s="8"/>
      <c r="G185" s="108"/>
      <c r="H185" s="108"/>
      <c r="Y185" s="79"/>
      <c r="AA185" s="14"/>
    </row>
    <row r="186" spans="2:27" s="1" customFormat="1" hidden="1">
      <c r="B186" s="8"/>
      <c r="G186" s="108"/>
      <c r="H186" s="108"/>
      <c r="Y186" s="79"/>
      <c r="AA186" s="14"/>
    </row>
    <row r="187" spans="2:27" s="1" customFormat="1" hidden="1">
      <c r="B187" s="8"/>
      <c r="G187" s="108"/>
      <c r="H187" s="108"/>
      <c r="Y187" s="79"/>
      <c r="AA187" s="14"/>
    </row>
    <row r="188" spans="2:27" s="1" customFormat="1" hidden="1">
      <c r="B188" s="8"/>
      <c r="G188" s="108"/>
      <c r="H188" s="108"/>
      <c r="Y188" s="79"/>
      <c r="AA188" s="14"/>
    </row>
    <row r="189" spans="2:27" s="1" customFormat="1" hidden="1">
      <c r="B189" s="8"/>
      <c r="G189" s="108"/>
      <c r="H189" s="108"/>
      <c r="Y189" s="79"/>
      <c r="AA189" s="14"/>
    </row>
    <row r="190" spans="2:27" s="1" customFormat="1" hidden="1">
      <c r="B190" s="8"/>
      <c r="G190" s="108"/>
      <c r="H190" s="108"/>
      <c r="Y190" s="79"/>
      <c r="AA190" s="14"/>
    </row>
    <row r="191" spans="2:27" s="1" customFormat="1" hidden="1">
      <c r="B191" s="8"/>
      <c r="G191" s="108"/>
      <c r="H191" s="108"/>
      <c r="Y191" s="79"/>
      <c r="AA191" s="14"/>
    </row>
    <row r="192" spans="2:27" s="1" customFormat="1" hidden="1">
      <c r="B192" s="8"/>
      <c r="G192" s="108"/>
      <c r="H192" s="108"/>
      <c r="Y192" s="79"/>
      <c r="AA192" s="14"/>
    </row>
    <row r="193" spans="2:27" s="1" customFormat="1" hidden="1">
      <c r="B193" s="8"/>
      <c r="G193" s="108"/>
      <c r="H193" s="108"/>
      <c r="Y193" s="79"/>
      <c r="AA193" s="14"/>
    </row>
    <row r="194" spans="2:27" s="1" customFormat="1" hidden="1">
      <c r="B194" s="8"/>
      <c r="G194" s="108"/>
      <c r="H194" s="108"/>
      <c r="Y194" s="79"/>
      <c r="AA194" s="14"/>
    </row>
    <row r="195" spans="2:27" s="1" customFormat="1" hidden="1">
      <c r="B195" s="8"/>
      <c r="G195" s="108"/>
      <c r="H195" s="108"/>
      <c r="Y195" s="79"/>
      <c r="AA195" s="14"/>
    </row>
    <row r="196" spans="2:27" s="1" customFormat="1" hidden="1">
      <c r="B196" s="8"/>
      <c r="G196" s="108"/>
      <c r="H196" s="108"/>
      <c r="Y196" s="79"/>
      <c r="AA196" s="14"/>
    </row>
    <row r="197" spans="2:27" s="1" customFormat="1" hidden="1">
      <c r="B197" s="8"/>
      <c r="G197" s="108"/>
      <c r="H197" s="108"/>
      <c r="Y197" s="79"/>
      <c r="AA197" s="14"/>
    </row>
    <row r="198" spans="2:27" s="1" customFormat="1" hidden="1">
      <c r="B198" s="8"/>
      <c r="G198" s="108"/>
      <c r="H198" s="108"/>
      <c r="Y198" s="79"/>
      <c r="AA198" s="14"/>
    </row>
    <row r="199" spans="2:27" s="1" customFormat="1" hidden="1">
      <c r="B199" s="8"/>
      <c r="G199" s="108"/>
      <c r="H199" s="108"/>
      <c r="Y199" s="79"/>
      <c r="AA199" s="14"/>
    </row>
    <row r="200" spans="2:27" s="1" customFormat="1" hidden="1">
      <c r="B200" s="8"/>
      <c r="G200" s="108"/>
      <c r="H200" s="108"/>
      <c r="Y200" s="79"/>
      <c r="AA200" s="14"/>
    </row>
    <row r="201" spans="2:27" s="1" customFormat="1" hidden="1">
      <c r="B201" s="8"/>
      <c r="G201" s="108"/>
      <c r="H201" s="108"/>
      <c r="Y201" s="79"/>
      <c r="AA201" s="14"/>
    </row>
    <row r="202" spans="2:27" s="1" customFormat="1" hidden="1">
      <c r="B202" s="8"/>
      <c r="G202" s="108"/>
      <c r="H202" s="108"/>
      <c r="Y202" s="79"/>
      <c r="AA202" s="14"/>
    </row>
    <row r="203" spans="2:27" s="1" customFormat="1" hidden="1">
      <c r="B203" s="8"/>
      <c r="G203" s="108"/>
      <c r="H203" s="108"/>
      <c r="Y203" s="79"/>
      <c r="AA203" s="14"/>
    </row>
    <row r="204" spans="2:27" s="1" customFormat="1" hidden="1">
      <c r="B204" s="8"/>
      <c r="G204" s="108"/>
      <c r="H204" s="108"/>
      <c r="Y204" s="79"/>
      <c r="AA204" s="14"/>
    </row>
    <row r="205" spans="2:27" s="1" customFormat="1" hidden="1">
      <c r="B205" s="8"/>
      <c r="G205" s="108"/>
      <c r="H205" s="108"/>
      <c r="Y205" s="79"/>
      <c r="AA205" s="14"/>
    </row>
    <row r="206" spans="2:27" s="1" customFormat="1" hidden="1">
      <c r="B206" s="8"/>
      <c r="G206" s="108"/>
      <c r="H206" s="108"/>
      <c r="Y206" s="79"/>
      <c r="AA206" s="14"/>
    </row>
    <row r="207" spans="2:27" s="1" customFormat="1" hidden="1">
      <c r="B207" s="8"/>
      <c r="G207" s="108"/>
      <c r="H207" s="108"/>
      <c r="Y207" s="79"/>
      <c r="AA207" s="14"/>
    </row>
    <row r="208" spans="2:27" s="1" customFormat="1" hidden="1">
      <c r="B208" s="8"/>
      <c r="G208" s="108"/>
      <c r="H208" s="108"/>
      <c r="Y208" s="79"/>
      <c r="AA208" s="14"/>
    </row>
    <row r="209" spans="2:27" s="1" customFormat="1" hidden="1">
      <c r="B209" s="8"/>
      <c r="G209" s="108"/>
      <c r="H209" s="108"/>
      <c r="Y209" s="79"/>
      <c r="AA209" s="14"/>
    </row>
    <row r="210" spans="2:27" s="1" customFormat="1" hidden="1">
      <c r="B210" s="8"/>
      <c r="G210" s="108"/>
      <c r="H210" s="108"/>
      <c r="Y210" s="79"/>
      <c r="AA210" s="14"/>
    </row>
    <row r="211" spans="2:27" s="1" customFormat="1" hidden="1">
      <c r="B211" s="8"/>
      <c r="G211" s="108"/>
      <c r="H211" s="108"/>
      <c r="Y211" s="79"/>
      <c r="AA211" s="14"/>
    </row>
    <row r="212" spans="2:27" s="1" customFormat="1" hidden="1">
      <c r="B212" s="8"/>
      <c r="G212" s="108"/>
      <c r="H212" s="108"/>
      <c r="Y212" s="79"/>
      <c r="AA212" s="14"/>
    </row>
    <row r="213" spans="2:27" s="1" customFormat="1" hidden="1">
      <c r="B213" s="8"/>
      <c r="G213" s="108"/>
      <c r="H213" s="108"/>
      <c r="Y213" s="79"/>
      <c r="AA213" s="14"/>
    </row>
    <row r="214" spans="2:27" s="1" customFormat="1" hidden="1">
      <c r="B214" s="8"/>
      <c r="G214" s="108"/>
      <c r="H214" s="108"/>
      <c r="Y214" s="79"/>
      <c r="AA214" s="14"/>
    </row>
    <row r="215" spans="2:27" s="1" customFormat="1" hidden="1">
      <c r="B215" s="8"/>
      <c r="G215" s="108"/>
      <c r="H215" s="108"/>
      <c r="Y215" s="79"/>
      <c r="AA215" s="14"/>
    </row>
    <row r="216" spans="2:27" s="1" customFormat="1" hidden="1">
      <c r="B216" s="8"/>
      <c r="G216" s="108"/>
      <c r="H216" s="108"/>
      <c r="Y216" s="79"/>
      <c r="AA216" s="14"/>
    </row>
    <row r="217" spans="2:27" s="1" customFormat="1" hidden="1">
      <c r="B217" s="8"/>
      <c r="G217" s="108"/>
      <c r="H217" s="108"/>
      <c r="Y217" s="79"/>
      <c r="AA217" s="14"/>
    </row>
    <row r="218" spans="2:27" s="1" customFormat="1" hidden="1">
      <c r="B218" s="8"/>
      <c r="G218" s="108"/>
      <c r="H218" s="108"/>
      <c r="Y218" s="79"/>
      <c r="AA218" s="14"/>
    </row>
    <row r="219" spans="2:27" s="1" customFormat="1" hidden="1">
      <c r="B219" s="8"/>
      <c r="G219" s="108"/>
      <c r="H219" s="108"/>
      <c r="Y219" s="79"/>
      <c r="AA219" s="14"/>
    </row>
    <row r="220" spans="2:27" s="1" customFormat="1" hidden="1">
      <c r="B220" s="8"/>
      <c r="G220" s="108"/>
      <c r="H220" s="108"/>
      <c r="Y220" s="79"/>
      <c r="AA220" s="14"/>
    </row>
    <row r="221" spans="2:27" s="1" customFormat="1" hidden="1">
      <c r="B221" s="8"/>
      <c r="G221" s="108"/>
      <c r="H221" s="108"/>
      <c r="Y221" s="79"/>
      <c r="AA221" s="14"/>
    </row>
    <row r="222" spans="2:27" s="1" customFormat="1" hidden="1">
      <c r="B222" s="8"/>
      <c r="G222" s="108"/>
      <c r="H222" s="108"/>
      <c r="Y222" s="79"/>
      <c r="AA222" s="14"/>
    </row>
    <row r="223" spans="2:27" s="1" customFormat="1" hidden="1">
      <c r="B223" s="8"/>
      <c r="G223" s="108"/>
      <c r="H223" s="108"/>
      <c r="Y223" s="79"/>
      <c r="AA223" s="14"/>
    </row>
    <row r="224" spans="2:27" s="1" customFormat="1" hidden="1">
      <c r="B224" s="8"/>
      <c r="G224" s="108"/>
      <c r="H224" s="108"/>
      <c r="Y224" s="79"/>
      <c r="AA224" s="14"/>
    </row>
    <row r="225" spans="2:27" s="1" customFormat="1" hidden="1">
      <c r="B225" s="8"/>
      <c r="G225" s="108"/>
      <c r="H225" s="108"/>
      <c r="Y225" s="79"/>
      <c r="AA225" s="14"/>
    </row>
    <row r="226" spans="2:27" s="1" customFormat="1" hidden="1">
      <c r="B226" s="8"/>
      <c r="G226" s="108"/>
      <c r="H226" s="108"/>
      <c r="Y226" s="79"/>
      <c r="AA226" s="14"/>
    </row>
    <row r="227" spans="2:27" s="1" customFormat="1" hidden="1">
      <c r="B227" s="8"/>
      <c r="G227" s="108"/>
      <c r="H227" s="108"/>
      <c r="Y227" s="79"/>
      <c r="AA227" s="14"/>
    </row>
    <row r="228" spans="2:27" s="1" customFormat="1" hidden="1">
      <c r="B228" s="8"/>
      <c r="G228" s="108"/>
      <c r="H228" s="108"/>
      <c r="Y228" s="79"/>
      <c r="AA228" s="14"/>
    </row>
    <row r="229" spans="2:27" s="1" customFormat="1" hidden="1">
      <c r="B229" s="8"/>
      <c r="G229" s="108"/>
      <c r="H229" s="108"/>
      <c r="Y229" s="79"/>
      <c r="AA229" s="14"/>
    </row>
    <row r="230" spans="2:27" s="1" customFormat="1" hidden="1">
      <c r="B230" s="8"/>
      <c r="G230" s="108"/>
      <c r="H230" s="108"/>
      <c r="Y230" s="79"/>
      <c r="AA230" s="14"/>
    </row>
    <row r="231" spans="2:27" s="1" customFormat="1" hidden="1">
      <c r="B231" s="8"/>
      <c r="G231" s="108"/>
      <c r="H231" s="108"/>
      <c r="Y231" s="79"/>
      <c r="AA231" s="14"/>
    </row>
    <row r="232" spans="2:27" s="1" customFormat="1" hidden="1">
      <c r="B232" s="8"/>
      <c r="G232" s="108"/>
      <c r="H232" s="108"/>
      <c r="Y232" s="79"/>
      <c r="AA232" s="14"/>
    </row>
    <row r="233" spans="2:27" s="1" customFormat="1" hidden="1">
      <c r="B233" s="8"/>
      <c r="G233" s="108"/>
      <c r="H233" s="108"/>
      <c r="Y233" s="79"/>
      <c r="AA233" s="14"/>
    </row>
    <row r="234" spans="2:27" s="1" customFormat="1" hidden="1">
      <c r="B234" s="8"/>
      <c r="G234" s="108"/>
      <c r="H234" s="108"/>
      <c r="Y234" s="79"/>
      <c r="AA234" s="14"/>
    </row>
    <row r="235" spans="2:27" s="1" customFormat="1" hidden="1">
      <c r="B235" s="8"/>
      <c r="G235" s="108"/>
      <c r="H235" s="108"/>
      <c r="Y235" s="79"/>
      <c r="AA235" s="14"/>
    </row>
    <row r="236" spans="2:27" s="1" customFormat="1" hidden="1">
      <c r="B236" s="8"/>
      <c r="G236" s="108"/>
      <c r="H236" s="108"/>
      <c r="Y236" s="79"/>
      <c r="AA236" s="14"/>
    </row>
    <row r="237" spans="2:27" s="1" customFormat="1" hidden="1">
      <c r="B237" s="8"/>
      <c r="G237" s="108"/>
      <c r="H237" s="108"/>
      <c r="Y237" s="79"/>
      <c r="AA237" s="14"/>
    </row>
    <row r="238" spans="2:27" s="1" customFormat="1" hidden="1">
      <c r="B238" s="8"/>
      <c r="G238" s="108"/>
      <c r="H238" s="108"/>
      <c r="Y238" s="79"/>
      <c r="AA238" s="14"/>
    </row>
    <row r="239" spans="2:27" s="1" customFormat="1" hidden="1">
      <c r="B239" s="8"/>
      <c r="G239" s="108"/>
      <c r="H239" s="108"/>
      <c r="Y239" s="79"/>
      <c r="AA239" s="14"/>
    </row>
    <row r="240" spans="2:27" s="1" customFormat="1" hidden="1">
      <c r="B240" s="8"/>
      <c r="G240" s="108"/>
      <c r="H240" s="108"/>
      <c r="Y240" s="79"/>
      <c r="AA240" s="14"/>
    </row>
    <row r="241" spans="2:27" s="1" customFormat="1" hidden="1">
      <c r="B241" s="8"/>
      <c r="G241" s="108"/>
      <c r="H241" s="108"/>
      <c r="Y241" s="79"/>
      <c r="AA241" s="14"/>
    </row>
    <row r="242" spans="2:27" s="1" customFormat="1" hidden="1">
      <c r="B242" s="8"/>
      <c r="G242" s="108"/>
      <c r="H242" s="108"/>
      <c r="Y242" s="79"/>
      <c r="AA242" s="14"/>
    </row>
    <row r="243" spans="2:27" s="1" customFormat="1" hidden="1">
      <c r="B243" s="8"/>
      <c r="G243" s="108"/>
      <c r="H243" s="108"/>
      <c r="Y243" s="79"/>
      <c r="AA243" s="14"/>
    </row>
    <row r="244" spans="2:27" s="1" customFormat="1" hidden="1">
      <c r="B244" s="8"/>
      <c r="G244" s="108"/>
      <c r="H244" s="108"/>
      <c r="Y244" s="79"/>
      <c r="AA244" s="14"/>
    </row>
    <row r="245" spans="2:27" s="1" customFormat="1" hidden="1">
      <c r="B245" s="8"/>
      <c r="G245" s="108"/>
      <c r="H245" s="108"/>
      <c r="Y245" s="79"/>
      <c r="AA245" s="14"/>
    </row>
    <row r="246" spans="2:27" s="1" customFormat="1" hidden="1">
      <c r="B246" s="8"/>
      <c r="G246" s="108"/>
      <c r="H246" s="108"/>
      <c r="Y246" s="79"/>
      <c r="AA246" s="14"/>
    </row>
    <row r="247" spans="2:27" s="1" customFormat="1" hidden="1">
      <c r="B247" s="8"/>
      <c r="G247" s="108"/>
      <c r="H247" s="108"/>
      <c r="Y247" s="79"/>
      <c r="AA247" s="14"/>
    </row>
    <row r="248" spans="2:27" s="1" customFormat="1" hidden="1">
      <c r="B248" s="8"/>
      <c r="G248" s="108"/>
      <c r="H248" s="108"/>
      <c r="Y248" s="79"/>
      <c r="AA248" s="14"/>
    </row>
    <row r="249" spans="2:27" s="1" customFormat="1" hidden="1">
      <c r="B249" s="8"/>
      <c r="G249" s="108"/>
      <c r="H249" s="108"/>
      <c r="Y249" s="79"/>
      <c r="AA249" s="14"/>
    </row>
    <row r="250" spans="2:27" s="1" customFormat="1" hidden="1">
      <c r="B250" s="8"/>
      <c r="G250" s="108"/>
      <c r="H250" s="108"/>
      <c r="Y250" s="79"/>
      <c r="AA250" s="14"/>
    </row>
    <row r="251" spans="2:27" s="1" customFormat="1" hidden="1">
      <c r="B251" s="8"/>
      <c r="G251" s="108"/>
      <c r="H251" s="108"/>
      <c r="Y251" s="79"/>
      <c r="AA251" s="14"/>
    </row>
    <row r="252" spans="2:27" s="1" customFormat="1" hidden="1">
      <c r="B252" s="8"/>
      <c r="G252" s="108"/>
      <c r="H252" s="108"/>
      <c r="Y252" s="79"/>
      <c r="AA252" s="14"/>
    </row>
    <row r="253" spans="2:27" s="1" customFormat="1" hidden="1">
      <c r="B253" s="8"/>
      <c r="G253" s="108"/>
      <c r="H253" s="108"/>
      <c r="Y253" s="79"/>
      <c r="AA253" s="14"/>
    </row>
    <row r="254" spans="2:27" s="1" customFormat="1" hidden="1">
      <c r="B254" s="8"/>
      <c r="G254" s="108"/>
      <c r="H254" s="108"/>
      <c r="Y254" s="79"/>
      <c r="AA254" s="14"/>
    </row>
    <row r="255" spans="2:27" s="1" customFormat="1" hidden="1">
      <c r="B255" s="8"/>
      <c r="G255" s="108"/>
      <c r="H255" s="108"/>
      <c r="Y255" s="79"/>
      <c r="AA255" s="14"/>
    </row>
    <row r="256" spans="2:27" s="1" customFormat="1" hidden="1">
      <c r="B256" s="8"/>
      <c r="G256" s="108"/>
      <c r="H256" s="108"/>
      <c r="Y256" s="79"/>
      <c r="AA256" s="14"/>
    </row>
    <row r="257" spans="2:27" s="1" customFormat="1" hidden="1">
      <c r="B257" s="8"/>
      <c r="G257" s="108"/>
      <c r="H257" s="108"/>
      <c r="Y257" s="79"/>
      <c r="AA257" s="14"/>
    </row>
    <row r="258" spans="2:27" s="1" customFormat="1" hidden="1">
      <c r="B258" s="8"/>
      <c r="G258" s="108"/>
      <c r="H258" s="108"/>
      <c r="Y258" s="79"/>
      <c r="AA258" s="14"/>
    </row>
    <row r="259" spans="2:27" s="1" customFormat="1" hidden="1">
      <c r="B259" s="8"/>
      <c r="G259" s="108"/>
      <c r="H259" s="108"/>
      <c r="Y259" s="79"/>
      <c r="AA259" s="14"/>
    </row>
    <row r="260" spans="2:27" s="1" customFormat="1" hidden="1">
      <c r="B260" s="8"/>
      <c r="G260" s="108"/>
      <c r="H260" s="108"/>
      <c r="Y260" s="79"/>
      <c r="AA260" s="14"/>
    </row>
    <row r="261" spans="2:27" s="1" customFormat="1" hidden="1">
      <c r="B261" s="8"/>
      <c r="G261" s="108"/>
      <c r="H261" s="108"/>
      <c r="Y261" s="79"/>
      <c r="AA261" s="14"/>
    </row>
    <row r="262" spans="2:27" s="1" customFormat="1" hidden="1">
      <c r="B262" s="8"/>
      <c r="G262" s="108"/>
      <c r="H262" s="108"/>
      <c r="Y262" s="79"/>
      <c r="AA262" s="14"/>
    </row>
    <row r="263" spans="2:27" s="1" customFormat="1" hidden="1">
      <c r="B263" s="8"/>
      <c r="G263" s="108"/>
      <c r="H263" s="108"/>
      <c r="Y263" s="79"/>
      <c r="AA263" s="14"/>
    </row>
    <row r="264" spans="2:27" s="1" customFormat="1" hidden="1">
      <c r="B264" s="8"/>
      <c r="G264" s="108"/>
      <c r="H264" s="108"/>
      <c r="Y264" s="79"/>
      <c r="AA264" s="14"/>
    </row>
    <row r="265" spans="2:27" s="1" customFormat="1" hidden="1">
      <c r="B265" s="8"/>
      <c r="G265" s="108"/>
      <c r="H265" s="108"/>
      <c r="Y265" s="79"/>
      <c r="AA265" s="14"/>
    </row>
    <row r="266" spans="2:27" s="1" customFormat="1" hidden="1">
      <c r="B266" s="8"/>
      <c r="G266" s="108"/>
      <c r="H266" s="108"/>
      <c r="Y266" s="79"/>
      <c r="AA266" s="14"/>
    </row>
    <row r="267" spans="2:27" s="1" customFormat="1" hidden="1">
      <c r="B267" s="8"/>
      <c r="G267" s="108"/>
      <c r="H267" s="108"/>
      <c r="Y267" s="79"/>
      <c r="AA267" s="14"/>
    </row>
    <row r="268" spans="2:27" s="1" customFormat="1" hidden="1">
      <c r="B268" s="8"/>
      <c r="G268" s="108"/>
      <c r="H268" s="108"/>
      <c r="Y268" s="79"/>
      <c r="AA268" s="14"/>
    </row>
    <row r="269" spans="2:27" s="1" customFormat="1" hidden="1">
      <c r="B269" s="8"/>
      <c r="G269" s="108"/>
      <c r="H269" s="108"/>
      <c r="Y269" s="79"/>
      <c r="AA269" s="14"/>
    </row>
    <row r="270" spans="2:27" s="1" customFormat="1" hidden="1">
      <c r="B270" s="8"/>
      <c r="G270" s="108"/>
      <c r="H270" s="108"/>
      <c r="Y270" s="79"/>
      <c r="AA270" s="14"/>
    </row>
    <row r="271" spans="2:27" s="1" customFormat="1" hidden="1">
      <c r="B271" s="8"/>
      <c r="G271" s="108"/>
      <c r="H271" s="108"/>
      <c r="Y271" s="79"/>
      <c r="AA271" s="14"/>
    </row>
    <row r="272" spans="2:27" s="1" customFormat="1" hidden="1">
      <c r="B272" s="8"/>
      <c r="G272" s="108"/>
      <c r="H272" s="108"/>
      <c r="Y272" s="79"/>
      <c r="AA272" s="14"/>
    </row>
    <row r="273" spans="2:27" s="1" customFormat="1" hidden="1">
      <c r="B273" s="8"/>
      <c r="G273" s="108"/>
      <c r="H273" s="108"/>
      <c r="AA273" s="14"/>
    </row>
    <row r="274" spans="2:27" s="1" customFormat="1" hidden="1">
      <c r="B274" s="8"/>
      <c r="G274" s="108"/>
      <c r="H274" s="108"/>
      <c r="AA274" s="14"/>
    </row>
  </sheetData>
  <sheetProtection selectLockedCells="1" selectUnlockedCells="1"/>
  <mergeCells count="112">
    <mergeCell ref="L70:M70"/>
    <mergeCell ref="L64:M64"/>
    <mergeCell ref="L66:M66"/>
    <mergeCell ref="A70:D70"/>
    <mergeCell ref="A69:D69"/>
    <mergeCell ref="C49:D49"/>
    <mergeCell ref="E49:F49"/>
    <mergeCell ref="J61:J62"/>
    <mergeCell ref="C43:D43"/>
    <mergeCell ref="H61:H62"/>
    <mergeCell ref="I61:I62"/>
    <mergeCell ref="A61:G62"/>
    <mergeCell ref="O73:Q73"/>
    <mergeCell ref="O75:Q75"/>
    <mergeCell ref="K61:K62"/>
    <mergeCell ref="L62:M62"/>
    <mergeCell ref="N66:O66"/>
    <mergeCell ref="J69:K69"/>
    <mergeCell ref="J70:K70"/>
    <mergeCell ref="P61:S61"/>
    <mergeCell ref="O74:R74"/>
    <mergeCell ref="N63:O63"/>
    <mergeCell ref="L69:M69"/>
    <mergeCell ref="N69:O69"/>
    <mergeCell ref="N70:O70"/>
    <mergeCell ref="R66:S66"/>
    <mergeCell ref="R67:S67"/>
    <mergeCell ref="L63:M63"/>
    <mergeCell ref="C51:D51"/>
    <mergeCell ref="E51:F51"/>
    <mergeCell ref="A50:F50"/>
    <mergeCell ref="E59:F59"/>
    <mergeCell ref="E25:F25"/>
    <mergeCell ref="C26:D26"/>
    <mergeCell ref="E26:F26"/>
    <mergeCell ref="C21:D21"/>
    <mergeCell ref="C29:D29"/>
    <mergeCell ref="E29:F29"/>
    <mergeCell ref="A19:F19"/>
    <mergeCell ref="A88:B88"/>
    <mergeCell ref="E21:F21"/>
    <mergeCell ref="E22:F22"/>
    <mergeCell ref="C23:D23"/>
    <mergeCell ref="E23:F23"/>
    <mergeCell ref="C24:D24"/>
    <mergeCell ref="E24:F24"/>
    <mergeCell ref="C45:D45"/>
    <mergeCell ref="A44:F44"/>
    <mergeCell ref="E43:F43"/>
    <mergeCell ref="C22:D22"/>
    <mergeCell ref="C31:D31"/>
    <mergeCell ref="C27:D27"/>
    <mergeCell ref="E27:F27"/>
    <mergeCell ref="E45:F45"/>
    <mergeCell ref="C59:D59"/>
    <mergeCell ref="E31:F31"/>
    <mergeCell ref="A5:A6"/>
    <mergeCell ref="C5:D6"/>
    <mergeCell ref="B5:B6"/>
    <mergeCell ref="E8:F8"/>
    <mergeCell ref="A7:F7"/>
    <mergeCell ref="E14:F14"/>
    <mergeCell ref="C14:D14"/>
    <mergeCell ref="E5:F6"/>
    <mergeCell ref="E9:F9"/>
    <mergeCell ref="C17:D17"/>
    <mergeCell ref="E17:F17"/>
    <mergeCell ref="C8:D8"/>
    <mergeCell ref="C9:D9"/>
    <mergeCell ref="C11:D11"/>
    <mergeCell ref="L61:O61"/>
    <mergeCell ref="N62:O62"/>
    <mergeCell ref="P68:Q68"/>
    <mergeCell ref="C28:D28"/>
    <mergeCell ref="E28:F28"/>
    <mergeCell ref="E11:F11"/>
    <mergeCell ref="A12:F12"/>
    <mergeCell ref="C20:D20"/>
    <mergeCell ref="C13:D13"/>
    <mergeCell ref="E13:F13"/>
    <mergeCell ref="C15:D15"/>
    <mergeCell ref="C16:D16"/>
    <mergeCell ref="C18:D18"/>
    <mergeCell ref="E18:F18"/>
    <mergeCell ref="E15:F15"/>
    <mergeCell ref="E16:F16"/>
    <mergeCell ref="A30:F30"/>
    <mergeCell ref="E20:F20"/>
    <mergeCell ref="C25:D25"/>
    <mergeCell ref="K5:L5"/>
    <mergeCell ref="N68:O68"/>
    <mergeCell ref="N67:O67"/>
    <mergeCell ref="N64:O64"/>
    <mergeCell ref="L65:M65"/>
    <mergeCell ref="N65:O65"/>
    <mergeCell ref="L67:M67"/>
    <mergeCell ref="L68:M68"/>
    <mergeCell ref="M5:S5"/>
    <mergeCell ref="AA1:AB1"/>
    <mergeCell ref="T5:AA5"/>
    <mergeCell ref="R68:S68"/>
    <mergeCell ref="R63:S63"/>
    <mergeCell ref="P62:Q62"/>
    <mergeCell ref="R64:S64"/>
    <mergeCell ref="R65:S65"/>
    <mergeCell ref="P66:Q66"/>
    <mergeCell ref="P67:Q67"/>
    <mergeCell ref="R62:S62"/>
    <mergeCell ref="P63:Q63"/>
    <mergeCell ref="P64:Q64"/>
    <mergeCell ref="P65:Q65"/>
    <mergeCell ref="AB5:AB6"/>
  </mergeCells>
  <phoneticPr fontId="18" type="noConversion"/>
  <conditionalFormatting sqref="K8:L11">
    <cfRule type="cellIs" dxfId="5" priority="3" stopIfTrue="1" operator="greaterThan">
      <formula>$I8</formula>
    </cfRule>
  </conditionalFormatting>
  <conditionalFormatting sqref="K13:L18">
    <cfRule type="cellIs" dxfId="4" priority="2" stopIfTrue="1" operator="greaterThan">
      <formula>$I13</formula>
    </cfRule>
  </conditionalFormatting>
  <conditionalFormatting sqref="K20:L29">
    <cfRule type="cellIs" dxfId="3" priority="8" stopIfTrue="1" operator="greaterThan">
      <formula>$I20</formula>
    </cfRule>
  </conditionalFormatting>
  <conditionalFormatting sqref="K31:L43">
    <cfRule type="cellIs" dxfId="2" priority="90" stopIfTrue="1" operator="greaterThan">
      <formula>$I31</formula>
    </cfRule>
  </conditionalFormatting>
  <conditionalFormatting sqref="K45:L49">
    <cfRule type="cellIs" dxfId="1" priority="1" stopIfTrue="1" operator="greaterThan">
      <formula>$I45</formula>
    </cfRule>
  </conditionalFormatting>
  <conditionalFormatting sqref="K51:L59">
    <cfRule type="cellIs" dxfId="0" priority="14" stopIfTrue="1" operator="greaterThan">
      <formula>$I51</formula>
    </cfRule>
  </conditionalFormatting>
  <printOptions horizontalCentered="1"/>
  <pageMargins left="0.55118110236220474" right="0.55118110236220474" top="0.55118110236220474" bottom="0.55118110236220474" header="0.31496062992125984" footer="0.31496062992125984"/>
  <pageSetup paperSize="8" scale="53" fitToHeight="4" orientation="landscape" r:id="rId1"/>
  <headerFooter>
    <oddFooter>&amp;R&amp;8Pagina &amp;P van &amp;N</oddFooter>
  </headerFooter>
  <rowBreaks count="5" manualBreakCount="5">
    <brk id="11" max="33" man="1"/>
    <brk id="18" max="33" man="1"/>
    <brk id="29" max="33" man="1"/>
    <brk id="43" max="33" man="1"/>
    <brk id="59" max="3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9d4d8a-d2e8-430a-b742-0bde6677c999">
      <Terms xmlns="http://schemas.microsoft.com/office/infopath/2007/PartnerControls"/>
    </lcf76f155ced4ddcb4097134ff3c332f>
    <TaxCatchAll xmlns="04f11fb8-5d4e-46be-bbb1-70ba70dc708d" xsi:nil="true"/>
    <DEADLINE xmlns="199d4d8a-d2e8-430a-b742-0bde6677c9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1A2C44F8609A34FA1B53FFDD71C2C57" ma:contentTypeVersion="19" ma:contentTypeDescription="Een nieuw document maken." ma:contentTypeScope="" ma:versionID="e833b0c042795fe311400b0748153e5e">
  <xsd:schema xmlns:xsd="http://www.w3.org/2001/XMLSchema" xmlns:xs="http://www.w3.org/2001/XMLSchema" xmlns:p="http://schemas.microsoft.com/office/2006/metadata/properties" xmlns:ns2="199d4d8a-d2e8-430a-b742-0bde6677c999" xmlns:ns3="04f11fb8-5d4e-46be-bbb1-70ba70dc708d" targetNamespace="http://schemas.microsoft.com/office/2006/metadata/properties" ma:root="true" ma:fieldsID="71da54f01e9d9ecf9d7290886865e91a" ns2:_="" ns3:_="">
    <xsd:import namespace="199d4d8a-d2e8-430a-b742-0bde6677c999"/>
    <xsd:import namespace="04f11fb8-5d4e-46be-bbb1-70ba70dc708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DEAD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9d4d8a-d2e8-430a-b742-0bde6677c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13a9d0f-6f6a-4ad1-a919-7bc0974a2094"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DEADLINE" ma:index="25" nillable="true" ma:displayName="DEADLINE " ma:description="Vul hier de afgesproken deadline in" ma:format="DateOnly" ma:internalName="DEADLIN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4f11fb8-5d4e-46be-bbb1-70ba70dc708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5cafe7ec-1970-49a8-8652-ce0c4e43bd98}" ma:internalName="TaxCatchAll" ma:showField="CatchAllData" ma:web="04f11fb8-5d4e-46be-bbb1-70ba70dc70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1413CE-DEFB-4ED8-A7F0-C3D07BC630D5}">
  <ds:schemaRefs>
    <ds:schemaRef ds:uri="http://schemas.microsoft.com/office/2006/metadata/longProperties"/>
  </ds:schemaRefs>
</ds:datastoreItem>
</file>

<file path=customXml/itemProps2.xml><?xml version="1.0" encoding="utf-8"?>
<ds:datastoreItem xmlns:ds="http://schemas.openxmlformats.org/officeDocument/2006/customXml" ds:itemID="{69D2D7BD-2D80-4E8D-87C1-63441C753840}">
  <ds:schemaRefs>
    <ds:schemaRef ds:uri="http://schemas.microsoft.com/office/2006/metadata/properties"/>
    <ds:schemaRef ds:uri="http://schemas.microsoft.com/office/infopath/2007/PartnerControls"/>
    <ds:schemaRef ds:uri="199d4d8a-d2e8-430a-b742-0bde6677c999"/>
    <ds:schemaRef ds:uri="04f11fb8-5d4e-46be-bbb1-70ba70dc708d"/>
  </ds:schemaRefs>
</ds:datastoreItem>
</file>

<file path=customXml/itemProps3.xml><?xml version="1.0" encoding="utf-8"?>
<ds:datastoreItem xmlns:ds="http://schemas.openxmlformats.org/officeDocument/2006/customXml" ds:itemID="{7350A903-EA0F-4F0F-A8E9-D7B119436691}">
  <ds:schemaRefs>
    <ds:schemaRef ds:uri="http://schemas.microsoft.com/sharepoint/v3/contenttype/forms"/>
  </ds:schemaRefs>
</ds:datastoreItem>
</file>

<file path=customXml/itemProps4.xml><?xml version="1.0" encoding="utf-8"?>
<ds:datastoreItem xmlns:ds="http://schemas.openxmlformats.org/officeDocument/2006/customXml" ds:itemID="{F049AC94-97EE-463E-9919-AF4634A9FE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Voorwoord</vt:lpstr>
      <vt:lpstr>Aanpak&amp;Tips</vt:lpstr>
      <vt:lpstr>Proces model</vt:lpstr>
      <vt:lpstr>'Proces model'!Afdrukbereik</vt:lpstr>
      <vt:lpstr>'Proces model'!Afdruktitels</vt:lpstr>
      <vt:lpstr>categorie</vt:lpstr>
    </vt:vector>
  </TitlesOfParts>
  <Manager>Mark Rietveld</Manager>
  <Company>C2N Bouwmanagement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BREEAM-NL</dc:title>
  <dc:subject>Checklist</dc:subject>
  <dc:creator>Mark Rietveld</dc:creator>
  <cp:lastModifiedBy>Maikel de Laat</cp:lastModifiedBy>
  <cp:lastPrinted>2011-11-08T13:12:56Z</cp:lastPrinted>
  <dcterms:created xsi:type="dcterms:W3CDTF">2011-03-09T14:14:01Z</dcterms:created>
  <dcterms:modified xsi:type="dcterms:W3CDTF">2024-03-15T13:24:16Z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379600.000000000</vt:lpwstr>
  </property>
  <property fmtid="{D5CDD505-2E9C-101B-9397-08002B2CF9AE}" pid="3" name="MediaServiceImageTags">
    <vt:lpwstr/>
  </property>
  <property fmtid="{D5CDD505-2E9C-101B-9397-08002B2CF9AE}" pid="4" name="ContentTypeId">
    <vt:lpwstr>0x010100F1A2C44F8609A34FA1B53FFDD71C2C57</vt:lpwstr>
  </property>
</Properties>
</file>